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135"/>
  </bookViews>
  <sheets>
    <sheet name="Sheet1" sheetId="1" r:id="rId1"/>
  </sheets>
  <definedNames>
    <definedName name="_xlnm.Print_Area" localSheetId="0">Sheet1!$B$1:$H$304</definedName>
  </definedNames>
  <calcPr calcId="145621"/>
</workbook>
</file>

<file path=xl/calcChain.xml><?xml version="1.0" encoding="utf-8"?>
<calcChain xmlns="http://schemas.openxmlformats.org/spreadsheetml/2006/main">
  <c r="H263" i="1" l="1"/>
  <c r="F111" i="1" l="1"/>
  <c r="F232" i="1"/>
  <c r="F262" i="1"/>
  <c r="F263" i="1"/>
  <c r="H188" i="1"/>
  <c r="H189" i="1"/>
  <c r="H192" i="1"/>
  <c r="H193" i="1"/>
  <c r="H194" i="1"/>
  <c r="H195" i="1"/>
  <c r="H198" i="1"/>
  <c r="H199" i="1"/>
  <c r="H201" i="1"/>
  <c r="H205" i="1"/>
  <c r="H204" i="1"/>
  <c r="H184" i="1"/>
  <c r="H183" i="1"/>
  <c r="H182" i="1"/>
  <c r="H181" i="1"/>
  <c r="H178" i="1"/>
  <c r="H177" i="1"/>
  <c r="H176" i="1"/>
  <c r="H175" i="1"/>
  <c r="H174" i="1"/>
  <c r="H173" i="1"/>
  <c r="H170" i="1"/>
  <c r="H169" i="1"/>
  <c r="H168" i="1"/>
  <c r="H163" i="1"/>
  <c r="H162" i="1"/>
  <c r="H156" i="1"/>
  <c r="H155" i="1"/>
  <c r="H154" i="1"/>
  <c r="H150" i="1"/>
  <c r="H149" i="1"/>
  <c r="H146" i="1"/>
  <c r="H145" i="1"/>
  <c r="H144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6" i="1"/>
  <c r="H125" i="1"/>
  <c r="H124" i="1"/>
  <c r="H123" i="1"/>
  <c r="H122" i="1"/>
  <c r="H121" i="1"/>
  <c r="H120" i="1"/>
  <c r="H119" i="1"/>
  <c r="H116" i="1"/>
  <c r="H115" i="1"/>
  <c r="H107" i="1"/>
  <c r="H101" i="1"/>
  <c r="H100" i="1"/>
  <c r="H96" i="1"/>
  <c r="H95" i="1"/>
  <c r="H91" i="1"/>
  <c r="H88" i="1"/>
  <c r="H87" i="1"/>
  <c r="H83" i="1"/>
  <c r="H82" i="1"/>
  <c r="H81" i="1"/>
  <c r="H78" i="1"/>
  <c r="H77" i="1"/>
  <c r="H76" i="1"/>
  <c r="H75" i="1"/>
  <c r="H72" i="1"/>
  <c r="H69" i="1"/>
  <c r="H66" i="1"/>
  <c r="H62" i="1"/>
  <c r="H59" i="1"/>
  <c r="H58" i="1"/>
  <c r="H57" i="1"/>
  <c r="H208" i="1"/>
  <c r="H209" i="1"/>
  <c r="H210" i="1"/>
  <c r="H216" i="1"/>
  <c r="H217" i="1"/>
  <c r="H218" i="1"/>
  <c r="H219" i="1"/>
  <c r="H220" i="1"/>
  <c r="H221" i="1"/>
  <c r="H222" i="1"/>
  <c r="H225" i="1"/>
  <c r="H226" i="1"/>
  <c r="H229" i="1"/>
  <c r="H230" i="1"/>
  <c r="H231" i="1"/>
  <c r="H232" i="1"/>
  <c r="H233" i="1"/>
  <c r="H234" i="1"/>
  <c r="H242" i="1"/>
  <c r="H243" i="1"/>
  <c r="H244" i="1"/>
  <c r="H245" i="1"/>
  <c r="H248" i="1"/>
  <c r="H249" i="1"/>
  <c r="H252" i="1"/>
  <c r="H253" i="1"/>
  <c r="H256" i="1"/>
  <c r="H257" i="1"/>
  <c r="H258" i="1"/>
  <c r="H261" i="1"/>
  <c r="H262" i="1"/>
  <c r="F57" i="1"/>
  <c r="F58" i="1"/>
  <c r="F59" i="1"/>
  <c r="F62" i="1"/>
  <c r="F66" i="1"/>
  <c r="F69" i="1"/>
  <c r="F72" i="1"/>
  <c r="F75" i="1"/>
  <c r="F76" i="1"/>
  <c r="F77" i="1"/>
  <c r="F78" i="1"/>
  <c r="F81" i="1"/>
  <c r="F82" i="1"/>
  <c r="F83" i="1"/>
  <c r="F87" i="1"/>
  <c r="F88" i="1"/>
  <c r="F91" i="1"/>
  <c r="F95" i="1"/>
  <c r="F96" i="1"/>
  <c r="F100" i="1"/>
  <c r="F101" i="1"/>
  <c r="F107" i="1"/>
  <c r="F108" i="1"/>
  <c r="F115" i="1"/>
  <c r="F116" i="1"/>
  <c r="F119" i="1"/>
  <c r="F120" i="1"/>
  <c r="F121" i="1"/>
  <c r="F122" i="1"/>
  <c r="F123" i="1"/>
  <c r="F124" i="1"/>
  <c r="F125" i="1"/>
  <c r="F126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4" i="1"/>
  <c r="F145" i="1"/>
  <c r="F146" i="1"/>
  <c r="F149" i="1"/>
  <c r="F150" i="1"/>
  <c r="F156" i="1"/>
  <c r="F154" i="1"/>
  <c r="F155" i="1"/>
  <c r="F162" i="1"/>
  <c r="F163" i="1"/>
  <c r="F168" i="1"/>
  <c r="F169" i="1"/>
  <c r="F170" i="1"/>
  <c r="F173" i="1"/>
  <c r="F174" i="1"/>
  <c r="F175" i="1"/>
  <c r="F176" i="1"/>
  <c r="F177" i="1"/>
  <c r="F178" i="1"/>
  <c r="F181" i="1"/>
  <c r="F182" i="1"/>
  <c r="F183" i="1"/>
  <c r="F184" i="1"/>
  <c r="F188" i="1"/>
  <c r="F189" i="1"/>
  <c r="F192" i="1"/>
  <c r="F193" i="1"/>
  <c r="F194" i="1"/>
  <c r="F195" i="1"/>
  <c r="F198" i="1"/>
  <c r="F199" i="1"/>
  <c r="F201" i="1"/>
  <c r="F204" i="1"/>
  <c r="F205" i="1"/>
  <c r="F208" i="1"/>
  <c r="F209" i="1"/>
  <c r="F210" i="1"/>
  <c r="F216" i="1"/>
  <c r="F217" i="1"/>
  <c r="F218" i="1"/>
  <c r="F219" i="1"/>
  <c r="F220" i="1"/>
  <c r="F221" i="1"/>
  <c r="F222" i="1"/>
  <c r="F225" i="1"/>
  <c r="F226" i="1"/>
  <c r="F229" i="1"/>
  <c r="F230" i="1"/>
  <c r="F231" i="1"/>
  <c r="F233" i="1"/>
  <c r="F234" i="1"/>
  <c r="F242" i="1"/>
  <c r="F243" i="1"/>
  <c r="F244" i="1"/>
  <c r="F245" i="1"/>
  <c r="F248" i="1"/>
  <c r="F249" i="1"/>
  <c r="F252" i="1"/>
  <c r="F253" i="1"/>
  <c r="F256" i="1"/>
  <c r="F257" i="1"/>
  <c r="F258" i="1"/>
  <c r="F261" i="1"/>
  <c r="C279" i="1" l="1"/>
  <c r="C281" i="1"/>
  <c r="C283" i="1" l="1"/>
  <c r="C285" i="1" s="1"/>
</calcChain>
</file>

<file path=xl/sharedStrings.xml><?xml version="1.0" encoding="utf-8"?>
<sst xmlns="http://schemas.openxmlformats.org/spreadsheetml/2006/main" count="575" uniqueCount="289">
  <si>
    <t>nail salon</t>
  </si>
  <si>
    <t>manicurist or pedicurist</t>
  </si>
  <si>
    <t>Nail Salon</t>
  </si>
  <si>
    <t>employee (non-manicurist or pedicurist)</t>
  </si>
  <si>
    <t>Subtotal</t>
  </si>
  <si>
    <t>manicure station</t>
  </si>
  <si>
    <t>pedicure station</t>
  </si>
  <si>
    <t>Office, Factory, Welcome Center &amp; Place of Employment</t>
  </si>
  <si>
    <t>without showers</t>
  </si>
  <si>
    <t>with showers</t>
  </si>
  <si>
    <t>with cafeteria</t>
  </si>
  <si>
    <t>with public toilet</t>
  </si>
  <si>
    <t>employee per shift</t>
  </si>
  <si>
    <t>seat</t>
  </si>
  <si>
    <t>patron or client (non-employee)</t>
  </si>
  <si>
    <t>Restaurant</t>
  </si>
  <si>
    <t>restaurant serving a max of 2 meals/day</t>
  </si>
  <si>
    <t>restaurant serving a max of 3 meals/day</t>
  </si>
  <si>
    <t>restaurant with 9 or fewer seats</t>
  </si>
  <si>
    <t>seat licensed by the Department of health</t>
  </si>
  <si>
    <t>restaurant</t>
  </si>
  <si>
    <t>School</t>
  </si>
  <si>
    <t>boarding; includes dormitories with staff, cafeterias &amp; showers</t>
  </si>
  <si>
    <t>student</t>
  </si>
  <si>
    <t>student, employee</t>
  </si>
  <si>
    <t>grades preschool through 8 w/o cafeterias or showers</t>
  </si>
  <si>
    <t>grades 9 through 12 w/o cafeterias or showers</t>
  </si>
  <si>
    <t>grades preschool through 8 with cafeteria and w/o showers</t>
  </si>
  <si>
    <t>grades 9 through 12 with cafeteria and w/o showers</t>
  </si>
  <si>
    <t>grades preschool through 8 with cafeteria and showers</t>
  </si>
  <si>
    <t>grades 9 through 12 with cafeteria and showers</t>
  </si>
  <si>
    <t>Service Station</t>
  </si>
  <si>
    <t>service station</t>
  </si>
  <si>
    <t>with public toilets</t>
  </si>
  <si>
    <t>gas or diesel fueling hose</t>
  </si>
  <si>
    <t>Laundromat; Laundry Services</t>
  </si>
  <si>
    <t>laundromat or laundry service</t>
  </si>
  <si>
    <t>top or front-loading machine</t>
  </si>
  <si>
    <t>employee</t>
  </si>
  <si>
    <t>Hotels; Inns; Bed &amp; Breakfasts; Extended Stay Hotels</t>
  </si>
  <si>
    <t>for each use</t>
  </si>
  <si>
    <t>meals served only to guests</t>
  </si>
  <si>
    <t>kitchen in room</t>
  </si>
  <si>
    <t>staff, manager or owner bedroom</t>
  </si>
  <si>
    <t>on premise laundry</t>
  </si>
  <si>
    <t>sleeping space</t>
  </si>
  <si>
    <t>meal per sleeping space</t>
  </si>
  <si>
    <t>bedroom</t>
  </si>
  <si>
    <t>machine</t>
  </si>
  <si>
    <t>with bakery</t>
  </si>
  <si>
    <t>with deli</t>
  </si>
  <si>
    <t>with meat department but without garbage grinder</t>
  </si>
  <si>
    <t>with meat department with garbage grinder</t>
  </si>
  <si>
    <t>with seafood license</t>
  </si>
  <si>
    <t>with public seating</t>
  </si>
  <si>
    <t>Food Markets; Grocery Stores; Food Stores</t>
  </si>
  <si>
    <t>N/A</t>
  </si>
  <si>
    <t>100 square feet</t>
  </si>
  <si>
    <t>Doctor's Office</t>
  </si>
  <si>
    <t>doctor office</t>
  </si>
  <si>
    <t>doctor, nurse, other medical employee</t>
  </si>
  <si>
    <t>non-medical employee</t>
  </si>
  <si>
    <t>patient</t>
  </si>
  <si>
    <t>Dentist's Office</t>
  </si>
  <si>
    <t>dentist office</t>
  </si>
  <si>
    <t>dentist, hygienist, other medical employee</t>
  </si>
  <si>
    <t xml:space="preserve">chair </t>
  </si>
  <si>
    <t>Church; Temples; Mosques; Other Places of Worship</t>
  </si>
  <si>
    <t>sanctuary</t>
  </si>
  <si>
    <t>other areas of assembly</t>
  </si>
  <si>
    <t>meals prepared off site</t>
  </si>
  <si>
    <t>seat per meal</t>
  </si>
  <si>
    <t>Children's Summer Camp</t>
  </si>
  <si>
    <t>overnight camp</t>
  </si>
  <si>
    <t>day camp (no meals served)</t>
  </si>
  <si>
    <t>day camp (meals served)</t>
  </si>
  <si>
    <t>person</t>
  </si>
  <si>
    <t>Child Care Facility</t>
  </si>
  <si>
    <t>without meals</t>
  </si>
  <si>
    <t>with 1 meal</t>
  </si>
  <si>
    <t>with 2 meals</t>
  </si>
  <si>
    <t>child, employee</t>
  </si>
  <si>
    <t>limited operation - serving coffee, steamed or rotogrilled frankfurters</t>
  </si>
  <si>
    <t>commercial catering within a residence</t>
  </si>
  <si>
    <t>commercial catering not in a residence</t>
  </si>
  <si>
    <t>ice cream shop</t>
  </si>
  <si>
    <t>bakery</t>
  </si>
  <si>
    <t>deli</t>
  </si>
  <si>
    <t>Care Facilities</t>
  </si>
  <si>
    <t>correctional facility</t>
  </si>
  <si>
    <t>assisted living facility</t>
  </si>
  <si>
    <t>hospitals</t>
  </si>
  <si>
    <t>nursing home care</t>
  </si>
  <si>
    <t>residential care homes or disabled housing</t>
  </si>
  <si>
    <t>rehabilitation or therapeutic community residence and shelters</t>
  </si>
  <si>
    <t>other care facilities</t>
  </si>
  <si>
    <t>non-resident staff per shift</t>
  </si>
  <si>
    <t>Car Wash</t>
  </si>
  <si>
    <t>car wash</t>
  </si>
  <si>
    <t>with employees</t>
  </si>
  <si>
    <t>providing public toilets</t>
  </si>
  <si>
    <t>car</t>
  </si>
  <si>
    <t>patron</t>
  </si>
  <si>
    <t>Bowling Alley</t>
  </si>
  <si>
    <t>bowling alley</t>
  </si>
  <si>
    <t>lane</t>
  </si>
  <si>
    <t>Brewery</t>
  </si>
  <si>
    <t>brewery</t>
  </si>
  <si>
    <t>gallon of beer brewed</t>
  </si>
  <si>
    <t>Beer, Wine, or Spirits Tasting Room</t>
  </si>
  <si>
    <t>Barber Shop; Hair Salon</t>
  </si>
  <si>
    <t>Assembly Area; Banquet Hall; Conference Room with catered food prepared off the lot</t>
  </si>
  <si>
    <t>Assembly Area; Conference Room with no food service</t>
  </si>
  <si>
    <t>Airport</t>
  </si>
  <si>
    <t>airport</t>
  </si>
  <si>
    <t>passenger</t>
  </si>
  <si>
    <t>Animal, Dog or Small Animal Grooming; Kennels</t>
  </si>
  <si>
    <t>grooming station</t>
  </si>
  <si>
    <t>kennels cages or enclosures</t>
  </si>
  <si>
    <t>station</t>
  </si>
  <si>
    <t>cage or enclosure</t>
  </si>
  <si>
    <t>restaurant or cafeteria</t>
  </si>
  <si>
    <t>water treatment backwash</t>
  </si>
  <si>
    <t>rink, pool, spa discharge</t>
  </si>
  <si>
    <t>trainer</t>
  </si>
  <si>
    <t>employee (non-trainer)</t>
  </si>
  <si>
    <t>spectator</t>
  </si>
  <si>
    <t>participant</t>
  </si>
  <si>
    <t>case by case</t>
  </si>
  <si>
    <t>Store not otherwise identified in this table</t>
  </si>
  <si>
    <t>store in a shopping center, mall, or on an individual lot</t>
  </si>
  <si>
    <t>varies</t>
  </si>
  <si>
    <t xml:space="preserve"> </t>
  </si>
  <si>
    <t>Therapist Office (massage, physical therapy, acupuncturist, chiropractor)</t>
  </si>
  <si>
    <t>therapist</t>
  </si>
  <si>
    <t>employee (non-therapist)</t>
  </si>
  <si>
    <t>client</t>
  </si>
  <si>
    <t>Therapist Office (mental health counseling)</t>
  </si>
  <si>
    <t>therapist office</t>
  </si>
  <si>
    <t>therapist, employee</t>
  </si>
  <si>
    <t>toilet and handwashing</t>
  </si>
  <si>
    <t>showers, toilet and handwashing</t>
  </si>
  <si>
    <t>Theatre</t>
  </si>
  <si>
    <t>drive-in</t>
  </si>
  <si>
    <t>indoor</t>
  </si>
  <si>
    <t>with food concession</t>
  </si>
  <si>
    <t>car space</t>
  </si>
  <si>
    <t>concession area</t>
  </si>
  <si>
    <t>Veterinary Clinic</t>
  </si>
  <si>
    <t>veterinary clinic</t>
  </si>
  <si>
    <t>with animal boarding</t>
  </si>
  <si>
    <t>veterinarian</t>
  </si>
  <si>
    <t>employee (non-veterinarian)</t>
  </si>
  <si>
    <t>animal</t>
  </si>
  <si>
    <t>Cabins with Plumbing; Park Model Recreation Vehicles</t>
  </si>
  <si>
    <t>with or without kitchen but without laundry facilities</t>
  </si>
  <si>
    <t>with or without kitchen but with laundry facilities</t>
  </si>
  <si>
    <t>Campsites for Tents and Other Camping Units with No Interior Plumbing</t>
  </si>
  <si>
    <t>central toilets with showers</t>
  </si>
  <si>
    <t>central toilets without showers</t>
  </si>
  <si>
    <t>site</t>
  </si>
  <si>
    <t>Campsites for Camping Units with Interior Plumbing but No Sewer Hook-Up</t>
  </si>
  <si>
    <t>central toilets facilities</t>
  </si>
  <si>
    <t>dumping station</t>
  </si>
  <si>
    <t>Campsites for Camping Units with Sewer Hook-Up</t>
  </si>
  <si>
    <t>with or without central toilet facilities serving the units</t>
  </si>
  <si>
    <t>no hair washing</t>
  </si>
  <si>
    <t>hair washing</t>
  </si>
  <si>
    <t>hair salon</t>
  </si>
  <si>
    <t>barber shop; hair salon</t>
  </si>
  <si>
    <t>chair</t>
  </si>
  <si>
    <t>stylist, operator</t>
  </si>
  <si>
    <t>employee (not a barber, stylist or operator)</t>
  </si>
  <si>
    <t>no public toilets, may have seats but no meal served</t>
  </si>
  <si>
    <t>with public toilets and seats but no meal served</t>
  </si>
  <si>
    <t>with public toilets and seats if meal served</t>
  </si>
  <si>
    <t>tasting room</t>
  </si>
  <si>
    <t>`</t>
  </si>
  <si>
    <t xml:space="preserve">for each bedroom (1st, 2nd &amp; 3rd)   </t>
  </si>
  <si>
    <t>for each bedroom (4th and above)</t>
  </si>
  <si>
    <t>Details of Use</t>
  </si>
  <si>
    <t>Units</t>
  </si>
  <si>
    <t># Units</t>
  </si>
  <si>
    <t>Flow per Unit gpd/unit</t>
  </si>
  <si>
    <t>City of Rutland</t>
  </si>
  <si>
    <t xml:space="preserve">Water &amp; Sewer Allocation - Flow Computations </t>
  </si>
  <si>
    <t xml:space="preserve">seat </t>
  </si>
  <si>
    <t>see note #1</t>
  </si>
  <si>
    <t xml:space="preserve">with restaurant </t>
  </si>
  <si>
    <t xml:space="preserve">               1.)  Use Restaurant    </t>
  </si>
  <si>
    <t>see note #2</t>
  </si>
  <si>
    <t>sleeping space *</t>
  </si>
  <si>
    <t xml:space="preserve">* Design flow shall be calculated based upon a minimum of four sleeping spaces. </t>
  </si>
  <si>
    <t>see note #3</t>
  </si>
  <si>
    <t xml:space="preserve">               3.)  Based on the manufacturer's specifications per vehicle wash</t>
  </si>
  <si>
    <t xml:space="preserve">sleeping space </t>
  </si>
  <si>
    <t>see note #4</t>
  </si>
  <si>
    <t xml:space="preserve">               4.)  Use Child Care Facility</t>
  </si>
  <si>
    <t>see note #5</t>
  </si>
  <si>
    <t>see note #6</t>
  </si>
  <si>
    <t xml:space="preserve">               5.)  Based upon manufacturer's specifications; or if no specifications, use 100 gallons per chair </t>
  </si>
  <si>
    <t>see note #7</t>
  </si>
  <si>
    <t xml:space="preserve">               7.)  Use Laundromat; Laundry Services</t>
  </si>
  <si>
    <t>see note #8</t>
  </si>
  <si>
    <t>see note #9</t>
  </si>
  <si>
    <t xml:space="preserve">               8.)  Case by case based on quantity of backwash per cycle and frequency of cycle</t>
  </si>
  <si>
    <t xml:space="preserve">               9.)  Case by case based on the quantity of discharge and frequency of discharge</t>
  </si>
  <si>
    <t>see note #10</t>
  </si>
  <si>
    <t xml:space="preserve">               10.)  Use 4 gpd/100 sq. ft. or 90 gpd/store, whichever is greater</t>
  </si>
  <si>
    <t xml:space="preserve">               2.)  Use Restaurant or 300 gpd/seat, whichever is greater    </t>
  </si>
  <si>
    <t xml:space="preserve">               6.)  Use 4, unless using 100 gpd or more per chair (then use 0)</t>
  </si>
  <si>
    <r>
      <rPr>
        <b/>
        <u/>
        <sz val="9"/>
        <color theme="1"/>
        <rFont val="Calibri"/>
        <family val="2"/>
        <scheme val="minor"/>
      </rPr>
      <t>NOTES APPEARING ON FLOW COMPUTATION TABLE</t>
    </r>
    <r>
      <rPr>
        <b/>
        <sz val="9"/>
        <color theme="1"/>
        <rFont val="Calibri"/>
        <family val="2"/>
        <scheme val="minor"/>
      </rPr>
      <t>:</t>
    </r>
  </si>
  <si>
    <t>Project Name:</t>
  </si>
  <si>
    <t>Project Description:</t>
  </si>
  <si>
    <t>Project Location:</t>
  </si>
  <si>
    <t>Property Owner:</t>
  </si>
  <si>
    <t>Owner's Address:</t>
  </si>
  <si>
    <t>Project Information</t>
  </si>
  <si>
    <t>Property Owner Information</t>
  </si>
  <si>
    <t>Applicant Name:</t>
  </si>
  <si>
    <t>Applicant Address:</t>
  </si>
  <si>
    <t>Applicant Phone Number:</t>
  </si>
  <si>
    <t>Applicant Email:</t>
  </si>
  <si>
    <t>Applicant Information</t>
  </si>
  <si>
    <t>Fee Collected:</t>
  </si>
  <si>
    <t>Check #:</t>
  </si>
  <si>
    <t>City of Rutland Approval</t>
  </si>
  <si>
    <t>Application Date:</t>
  </si>
  <si>
    <t>Issue Date:</t>
  </si>
  <si>
    <t>Applicant Signature:</t>
  </si>
  <si>
    <t xml:space="preserve">I certify that to the best of my knowledge the information provided on these forms is correct and accurate.  I also certify that I have approval from the property owner to make this application. </t>
  </si>
  <si>
    <t xml:space="preserve">Total Existing Flow = </t>
  </si>
  <si>
    <t xml:space="preserve">Total Proposed Flow = </t>
  </si>
  <si>
    <t>Water &amp; Sewer Allocation Approved by:</t>
  </si>
  <si>
    <t xml:space="preserve"> 
Increase in Flow (Total Proposed Flow - Total Existing Flow) =</t>
  </si>
  <si>
    <t>Water &amp; Sewer Allocation Fee (Increase in Flow x $4/gpd) =</t>
  </si>
  <si>
    <t/>
  </si>
  <si>
    <t>Instructions for Application and Conditions of Permit</t>
  </si>
  <si>
    <t>Water and Sewer Allocation Application</t>
  </si>
  <si>
    <t>WHEN SEWER ALLOCATIONS ARE REQUIRED</t>
  </si>
  <si>
    <t xml:space="preserve">1.)  Water and Sewer Allocations must be applied for under the following circumstances:  </t>
  </si>
  <si>
    <t>DESCRIPTION OF ALLOCATION PROGRAM</t>
  </si>
  <si>
    <t>2.)  Water and Sewer allocations are granted from reserve capacity at the City's Wastewater Treatment and Water Filtration facilities belonging to the City of Rutland.</t>
  </si>
  <si>
    <t>3.)  Allocations are granted to specific buildings or spaces at designated property addresses.</t>
  </si>
  <si>
    <t>4.)  Allocations run with the land and not with the business or property owner.</t>
  </si>
  <si>
    <t>5.)  Allocations granted by the City are totally independent and not connected in any way to State of Vermont Wastewater Permits.</t>
  </si>
  <si>
    <t>a.)  New Construction where water and/or sewer services will be provided</t>
  </si>
  <si>
    <t>DURATION OF ALLOCATIONS</t>
  </si>
  <si>
    <t>CALCULATION OF ALLOCATION FEE</t>
  </si>
  <si>
    <t>a.)  The existing use shall be taken as the last active documented use within the previous (2) years.</t>
  </si>
  <si>
    <r>
      <t>Step 2.)  Determine the Existing Flow "</t>
    </r>
    <r>
      <rPr>
        <b/>
        <i/>
        <sz val="9"/>
        <color theme="1"/>
        <rFont val="Calibri"/>
        <family val="2"/>
        <scheme val="minor"/>
      </rPr>
      <t>Subtotal</t>
    </r>
    <r>
      <rPr>
        <sz val="9"/>
        <color theme="1"/>
        <rFont val="Calibri"/>
        <family val="2"/>
        <scheme val="minor"/>
      </rPr>
      <t>" by multiplying the "</t>
    </r>
    <r>
      <rPr>
        <b/>
        <i/>
        <sz val="9"/>
        <color theme="1"/>
        <rFont val="Calibri"/>
        <family val="2"/>
        <scheme val="minor"/>
      </rPr>
      <t>#Units</t>
    </r>
    <r>
      <rPr>
        <sz val="9"/>
        <color theme="1"/>
        <rFont val="Calibri"/>
        <family val="2"/>
        <scheme val="minor"/>
      </rPr>
      <t>" by the "</t>
    </r>
    <r>
      <rPr>
        <b/>
        <i/>
        <sz val="9"/>
        <color theme="1"/>
        <rFont val="Calibri"/>
        <family val="2"/>
        <scheme val="minor"/>
      </rPr>
      <t>Flow per Unit (gpd/unit)</t>
    </r>
    <r>
      <rPr>
        <sz val="9"/>
        <color theme="1"/>
        <rFont val="Calibri"/>
        <family val="2"/>
        <scheme val="minor"/>
      </rPr>
      <t xml:space="preserve">".   </t>
    </r>
  </si>
  <si>
    <r>
      <t>Step 1.)  Enter the Existing "</t>
    </r>
    <r>
      <rPr>
        <b/>
        <i/>
        <sz val="9"/>
        <color theme="1"/>
        <rFont val="Calibri"/>
        <family val="2"/>
        <scheme val="minor"/>
      </rPr>
      <t>#Units</t>
    </r>
    <r>
      <rPr>
        <sz val="9"/>
        <color theme="1"/>
        <rFont val="Calibri"/>
        <family val="2"/>
        <scheme val="minor"/>
      </rPr>
      <t xml:space="preserve">" associated with the current use. </t>
    </r>
  </si>
  <si>
    <t xml:space="preserve">Step 3.)  Repeat Steps 1 &amp; 2 for the Proposed Use and enter the "Total Existing Flow" and "Total Proposed Flow" on Page 6. </t>
  </si>
  <si>
    <t xml:space="preserve">Step 4.)  Determine the Increase/Decrease in flow by subtracting the "Total Existing Flow" from the "Total Proposed Flow".  Enter this amount on page 6.     </t>
  </si>
  <si>
    <t>Step 5.)  If there is an increase in flow, determine the Allocation Fee by multiplying the "Increase in Flow" by $4/gpd.</t>
  </si>
  <si>
    <t xml:space="preserve">Step 6.)  Submit an executed copy of the application and a check for the allocation fee to the Department of Public Works.  </t>
  </si>
  <si>
    <t>Assembly Area; Banquet Hall; Conference Room with food service for 1 meal prepared on premises</t>
  </si>
  <si>
    <t>Catering or Take-Out Facility (no on premise public seating)</t>
  </si>
  <si>
    <t>employees per shift</t>
  </si>
  <si>
    <t>Residential Units including Condominiums and Apartments</t>
  </si>
  <si>
    <t>Sports Arena; Skating Rink; Soccer Field; Tennis Court; Pools; Hot Tubs; Saunas; Spas; Health Club; Exercise Gym; Dance Studio; Similar Facility</t>
  </si>
  <si>
    <t>Toilet Buildings associated with Outside Activities such as Picnic Areas &amp; Recreation Fields</t>
  </si>
  <si>
    <t>8.)  Water and Sewer Allocation Fees are based upon estimated Average Daily Flows for water and sewer.</t>
  </si>
  <si>
    <t xml:space="preserve">9.)  Allocations for a change in use of building or space shall be based upon the increase or decrease in Average Daily Flow for the proposed use relative to </t>
  </si>
  <si>
    <t>11.)  The current Water &amp; Sewer Allocation Fees are as follows:  Sewer Allocation - $4.00/gallon per day;   Water Allocation - no fees are currently charged</t>
  </si>
  <si>
    <t>12.)  Allocation Applications may be created utilizing the automated (Excel Spreadsheet) on the City (DPW) Website, or filled in manually.</t>
  </si>
  <si>
    <t>13.)  If you have any questions or need assistance, please contact the City Engineering Department at 802-773-1813.</t>
  </si>
  <si>
    <t>INSTRUCTIONS FOR FLOW COMPUTATION SPREADSHEET &amp; ALLOCATION APPLICATION</t>
  </si>
  <si>
    <r>
      <t xml:space="preserve">14.)  To </t>
    </r>
    <r>
      <rPr>
        <u/>
        <sz val="9"/>
        <color theme="1"/>
        <rFont val="Calibri"/>
        <family val="2"/>
        <scheme val="minor"/>
      </rPr>
      <t>manually</t>
    </r>
    <r>
      <rPr>
        <sz val="9"/>
        <color theme="1"/>
        <rFont val="Calibri"/>
        <family val="2"/>
        <scheme val="minor"/>
      </rPr>
      <t xml:space="preserve"> determine the Average Daily Flow and associated Allocation Fee for existing and proposed conditions, follow the steps below.  </t>
    </r>
  </si>
  <si>
    <t>-</t>
  </si>
  <si>
    <t>Water and Sewer Allocation Summary and Application</t>
  </si>
  <si>
    <t xml:space="preserve">  </t>
  </si>
  <si>
    <t xml:space="preserve">7.)  Once issued by the City, allocations shall remain in effect indefinitely except for when the following situations occur: </t>
  </si>
  <si>
    <t>b.)  When superseded by a new allocation issued by the City, resulting from a change in use of the building or space.</t>
  </si>
  <si>
    <t>a.)  When construction of a new project is not started within (2) years and completed within (4) years from date of issue, the allocation becomes zero.</t>
  </si>
  <si>
    <t>the existing use at the time of application.</t>
  </si>
  <si>
    <t xml:space="preserve">10.)  The Applicant shall use the attached spreadsheet to compute Average Daily Flows for both the existing and proposed conditions. </t>
  </si>
  <si>
    <r>
      <t xml:space="preserve">15.)  When utilizing the </t>
    </r>
    <r>
      <rPr>
        <u/>
        <sz val="9"/>
        <color theme="1"/>
        <rFont val="Calibri"/>
        <family val="2"/>
        <scheme val="minor"/>
      </rPr>
      <t>automated excel spreadsheet on the City website</t>
    </r>
    <r>
      <rPr>
        <sz val="9"/>
        <color theme="1"/>
        <rFont val="Calibri"/>
        <family val="2"/>
        <scheme val="minor"/>
      </rPr>
      <t xml:space="preserve">, </t>
    </r>
    <r>
      <rPr>
        <u/>
        <sz val="9"/>
        <color theme="1"/>
        <rFont val="Calibri"/>
        <family val="2"/>
        <scheme val="minor"/>
      </rPr>
      <t>only complete Step 1</t>
    </r>
    <r>
      <rPr>
        <sz val="9"/>
        <color theme="1"/>
        <rFont val="Calibri"/>
        <family val="2"/>
        <scheme val="minor"/>
      </rPr>
      <t xml:space="preserve"> for both the existing and proposed use.</t>
    </r>
  </si>
  <si>
    <t>16.)  For new construction and for buildings or spaces that have been vacant for more than (2) years, compute the proposed flow only.  (The existing flow is zero.)</t>
  </si>
  <si>
    <t xml:space="preserve">17.)  An executed copy of the application must be submitted to the DPW for approval even if an allocation fee is not required.  </t>
  </si>
  <si>
    <t>EXISTING USE</t>
  </si>
  <si>
    <t>PROPOSED USE</t>
  </si>
  <si>
    <t>Average Daily Flow (gpd)</t>
  </si>
  <si>
    <t>b.)  The change in use of an existing building or space</t>
  </si>
  <si>
    <t>c.)  Reuse of a building or space that has been vacant for (2) years or more</t>
  </si>
  <si>
    <t>6.)  The Department of Public Works will not approve associated Building Permits until the corresponding Water and Sewer Allocation has been applied for and issued.</t>
  </si>
  <si>
    <t>c.)  When the building or space becomes vacant for (2) years or more, in which case the allocation becomes zero.</t>
  </si>
  <si>
    <t>b.)  If the building or space has been vacant for (2) years or more, the existing allocation is revoked and becomes zero.</t>
  </si>
  <si>
    <t>Code: 8102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</si>
</sst>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0&quot; gpd&quot;"/>
    <numFmt numFmtId="166" formatCode="&quot;TOTAL PROPOSED FLOW = &quot;0&quot; gpd&quot;"/>
    <numFmt numFmtId="167" formatCode="&quot;TOTAL EXISTING FLOW = &quot;0&quot; gpd&quot;"/>
    <numFmt numFmtId="168" formatCode="#,##0&quot; gpd&quot;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65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7" fontId="13" fillId="0" borderId="0" xfId="0" applyNumberFormat="1" applyFont="1" applyAlignment="1">
      <alignment wrapText="1"/>
    </xf>
    <xf numFmtId="167" fontId="4" fillId="0" borderId="0" xfId="0" applyNumberFormat="1" applyFont="1" applyAlignment="1">
      <alignment horizontal="right" wrapText="1" indent="1"/>
    </xf>
    <xf numFmtId="0" fontId="0" fillId="0" borderId="0" xfId="0" applyBorder="1"/>
    <xf numFmtId="165" fontId="4" fillId="0" borderId="0" xfId="0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167" fontId="5" fillId="0" borderId="0" xfId="0" applyNumberFormat="1" applyFont="1" applyAlignment="1">
      <alignment horizontal="right" indent="2"/>
    </xf>
    <xf numFmtId="166" fontId="5" fillId="0" borderId="0" xfId="0" applyNumberFormat="1" applyFont="1" applyAlignment="1">
      <alignment horizontal="right" indent="2"/>
    </xf>
    <xf numFmtId="165" fontId="5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indent="5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left" vertical="center" indent="7"/>
    </xf>
    <xf numFmtId="0" fontId="0" fillId="0" borderId="0" xfId="0" applyAlignment="1">
      <alignment horizontal="left" vertical="center" indent="7"/>
    </xf>
    <xf numFmtId="0" fontId="2" fillId="0" borderId="0" xfId="0" applyFont="1" applyAlignment="1">
      <alignment horizontal="left" vertical="center" indent="7"/>
    </xf>
    <xf numFmtId="0" fontId="2" fillId="0" borderId="0" xfId="0" applyFont="1" applyAlignment="1">
      <alignment horizontal="left" vertical="center" indent="12"/>
    </xf>
    <xf numFmtId="0" fontId="0" fillId="0" borderId="0" xfId="0" applyAlignment="1">
      <alignment horizontal="left" vertical="center" indent="10"/>
    </xf>
    <xf numFmtId="0" fontId="0" fillId="0" borderId="0" xfId="0" applyAlignment="1">
      <alignment horizontal="left" vertical="center" indent="12"/>
    </xf>
    <xf numFmtId="0" fontId="0" fillId="0" borderId="0" xfId="0" applyAlignment="1">
      <alignment horizontal="left" vertical="center" indent="17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8" fillId="0" borderId="0" xfId="0" applyFont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282820</xdr:colOff>
      <xdr:row>264</xdr:row>
      <xdr:rowOff>43538</xdr:rowOff>
    </xdr:from>
    <xdr:to>
      <xdr:col>7</xdr:col>
      <xdr:colOff>381396</xdr:colOff>
      <xdr:row>270</xdr:row>
      <xdr:rowOff>9526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6397870" y="35095538"/>
          <a:ext cx="2698901" cy="101373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CITY OF RUTLAND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DEPARTMENT OF PUBLIC WORKS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RUTLAND, VERMONT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Verdana"/>
              <a:ea typeface="Verdana"/>
            </a:rPr>
            <a:t> </a:t>
          </a:r>
          <a:endParaRPr lang="en-US" sz="1100" b="0" i="0" u="none" strike="noStrike" baseline="0">
            <a:solidFill>
              <a:srgbClr val="000000"/>
            </a:solidFill>
            <a:latin typeface="Calibri"/>
            <a:ea typeface="Verdana"/>
            <a:cs typeface="Calibri"/>
          </a:endParaRPr>
        </a:p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City Hall – 52 Washington St. – Rutland, VT 05701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Mailing Address: P. O. Box 969 – Rutland, VT 05702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9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Phone: 802-773-1813                      Fax: 802-775-3947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Verdana"/>
              <a:ea typeface="Verdana"/>
            </a:rPr>
            <a:t> </a:t>
          </a:r>
          <a:endParaRPr lang="en-US" sz="1100" b="0" i="0" u="none" strike="noStrike" baseline="0">
            <a:solidFill>
              <a:srgbClr val="000000"/>
            </a:solidFill>
            <a:latin typeface="Calibri"/>
            <a:ea typeface="Verdana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Verdana"/>
              <a:ea typeface="Verdana"/>
            </a:rPr>
            <a:t> </a:t>
          </a:r>
          <a:endParaRPr lang="en-US" sz="1100" b="0" i="0" u="none" strike="noStrike" baseline="0">
            <a:solidFill>
              <a:srgbClr val="000000"/>
            </a:solidFill>
            <a:latin typeface="Calibri"/>
            <a:ea typeface="Verdana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Verdana"/>
              <a:cs typeface="Calibri"/>
            </a:rPr>
            <a:t> 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3473281</xdr:colOff>
      <xdr:row>0</xdr:row>
      <xdr:rowOff>19050</xdr:rowOff>
    </xdr:from>
    <xdr:to>
      <xdr:col>3</xdr:col>
      <xdr:colOff>152382</xdr:colOff>
      <xdr:row>5</xdr:row>
      <xdr:rowOff>177800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568531" y="19050"/>
          <a:ext cx="2705251" cy="1016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CITY OF RUTLAND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DEPARTMENT OF PUBLIC WORKS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RUTLAND, VERMONT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Verdana"/>
              <a:ea typeface="Verdana"/>
            </a:rPr>
            <a:t> </a:t>
          </a:r>
          <a:endParaRPr lang="en-US" sz="1100" b="0" i="0" u="none" strike="noStrike" baseline="0">
            <a:solidFill>
              <a:srgbClr val="000000"/>
            </a:solidFill>
            <a:latin typeface="Calibri"/>
            <a:ea typeface="Verdana"/>
            <a:cs typeface="Calibri"/>
          </a:endParaRPr>
        </a:p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City Hall – 52 Washington St. – Rutland, VT 05701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Mailing Address: P. O. Box 969 – Rutland, VT 05702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9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Phone: 802-773-1813                      Fax: 802-775-3947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Verdana"/>
              <a:ea typeface="Verdana"/>
            </a:rPr>
            <a:t> </a:t>
          </a:r>
          <a:endParaRPr lang="en-US" sz="1100" b="0" i="0" u="none" strike="noStrike" baseline="0">
            <a:solidFill>
              <a:srgbClr val="000000"/>
            </a:solidFill>
            <a:latin typeface="Calibri"/>
            <a:ea typeface="Verdana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Verdana"/>
              <a:ea typeface="Verdana"/>
            </a:rPr>
            <a:t> </a:t>
          </a:r>
          <a:endParaRPr lang="en-US" sz="1100" b="0" i="0" u="none" strike="noStrike" baseline="0">
            <a:solidFill>
              <a:srgbClr val="000000"/>
            </a:solidFill>
            <a:latin typeface="Calibri"/>
            <a:ea typeface="Verdana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Verdana"/>
              <a:cs typeface="Calibri"/>
            </a:rPr>
            <a:t> 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2409824</xdr:colOff>
      <xdr:row>0</xdr:row>
      <xdr:rowOff>25555</xdr:rowOff>
    </xdr:from>
    <xdr:to>
      <xdr:col>1</xdr:col>
      <xdr:colOff>3418362</xdr:colOff>
      <xdr:row>5</xdr:row>
      <xdr:rowOff>142874</xdr:rowOff>
    </xdr:to>
    <xdr:pic>
      <xdr:nvPicPr>
        <xdr:cNvPr id="11" name="Picture 10" descr="Granite Seal 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4" y="25555"/>
          <a:ext cx="1008538" cy="974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1657350</xdr:colOff>
      <xdr:row>264</xdr:row>
      <xdr:rowOff>66675</xdr:rowOff>
    </xdr:from>
    <xdr:to>
      <xdr:col>3</xdr:col>
      <xdr:colOff>237013</xdr:colOff>
      <xdr:row>269</xdr:row>
      <xdr:rowOff>104775</xdr:rowOff>
    </xdr:to>
    <xdr:pic>
      <xdr:nvPicPr>
        <xdr:cNvPr id="12" name="Picture 11" descr="Granite Seal 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5537775"/>
          <a:ext cx="1008538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4"/>
  <sheetViews>
    <sheetView tabSelected="1" view="pageLayout" zoomScale="140" zoomScaleNormal="100" zoomScaleSheetLayoutView="100" zoomScalePageLayoutView="140" workbookViewId="0">
      <selection activeCell="E304" sqref="E304:F304"/>
    </sheetView>
  </sheetViews>
  <sheetFormatPr defaultRowHeight="15" x14ac:dyDescent="0.25"/>
  <cols>
    <col min="1" max="1" width="1.28515625" style="7" customWidth="1"/>
    <col min="2" max="2" width="50.140625" style="8" customWidth="1"/>
    <col min="3" max="3" width="33.85546875" style="8" customWidth="1"/>
    <col min="4" max="4" width="14.7109375" style="8" customWidth="1"/>
    <col min="5" max="5" width="6.85546875" style="7" customWidth="1"/>
    <col min="6" max="6" width="8" style="8" customWidth="1"/>
    <col min="7" max="7" width="6.7109375" style="7" customWidth="1"/>
    <col min="8" max="8" width="8" style="7" customWidth="1"/>
    <col min="9" max="16384" width="9.140625" style="7"/>
  </cols>
  <sheetData>
    <row r="1" spans="2:10" ht="14.1" customHeight="1" x14ac:dyDescent="0.25"/>
    <row r="2" spans="2:10" ht="14.1" customHeight="1" x14ac:dyDescent="0.25"/>
    <row r="3" spans="2:10" ht="14.1" customHeight="1" x14ac:dyDescent="0.25"/>
    <row r="4" spans="2:10" ht="14.1" customHeight="1" x14ac:dyDescent="0.25">
      <c r="B4" s="7"/>
      <c r="C4" s="7"/>
    </row>
    <row r="5" spans="2:10" ht="14.1" customHeight="1" x14ac:dyDescent="0.25">
      <c r="B5" s="7"/>
      <c r="C5" s="7"/>
    </row>
    <row r="6" spans="2:10" ht="17.25" customHeight="1" x14ac:dyDescent="0.25">
      <c r="B6" s="7"/>
      <c r="C6" s="7"/>
    </row>
    <row r="7" spans="2:10" ht="15.75" customHeight="1" x14ac:dyDescent="0.3">
      <c r="B7" s="7"/>
      <c r="C7" s="73" t="s">
        <v>238</v>
      </c>
    </row>
    <row r="8" spans="2:10" ht="14.1" customHeight="1" x14ac:dyDescent="0.25">
      <c r="B8" s="7"/>
      <c r="C8" s="54" t="s">
        <v>237</v>
      </c>
      <c r="J8" s="7" t="s">
        <v>271</v>
      </c>
    </row>
    <row r="9" spans="2:10" ht="3.75" customHeight="1" x14ac:dyDescent="0.25">
      <c r="B9" s="7"/>
      <c r="C9" s="54"/>
    </row>
    <row r="10" spans="2:10" s="56" customFormat="1" ht="11.45" customHeight="1" x14ac:dyDescent="0.25">
      <c r="B10" s="55" t="s">
        <v>239</v>
      </c>
    </row>
    <row r="11" spans="2:10" s="56" customFormat="1" ht="11.45" customHeight="1" x14ac:dyDescent="0.25">
      <c r="B11" s="57" t="s">
        <v>240</v>
      </c>
    </row>
    <row r="12" spans="2:10" s="56" customFormat="1" ht="11.45" customHeight="1" x14ac:dyDescent="0.25">
      <c r="B12" s="58" t="s">
        <v>246</v>
      </c>
    </row>
    <row r="13" spans="2:10" s="56" customFormat="1" ht="11.45" customHeight="1" x14ac:dyDescent="0.25">
      <c r="B13" s="58" t="s">
        <v>283</v>
      </c>
    </row>
    <row r="14" spans="2:10" s="56" customFormat="1" ht="11.45" customHeight="1" x14ac:dyDescent="0.25">
      <c r="B14" s="58" t="s">
        <v>284</v>
      </c>
    </row>
    <row r="15" spans="2:10" ht="6" customHeight="1" x14ac:dyDescent="0.25">
      <c r="B15" s="52"/>
      <c r="C15" s="7"/>
    </row>
    <row r="16" spans="2:10" s="56" customFormat="1" ht="11.45" customHeight="1" x14ac:dyDescent="0.25">
      <c r="B16" s="55" t="s">
        <v>241</v>
      </c>
    </row>
    <row r="17" spans="2:2" s="56" customFormat="1" ht="11.45" customHeight="1" x14ac:dyDescent="0.25">
      <c r="B17" s="57" t="s">
        <v>242</v>
      </c>
    </row>
    <row r="18" spans="2:2" s="56" customFormat="1" ht="11.45" customHeight="1" x14ac:dyDescent="0.25">
      <c r="B18" s="57" t="s">
        <v>243</v>
      </c>
    </row>
    <row r="19" spans="2:2" s="56" customFormat="1" ht="11.45" customHeight="1" x14ac:dyDescent="0.25">
      <c r="B19" s="57" t="s">
        <v>244</v>
      </c>
    </row>
    <row r="20" spans="2:2" s="56" customFormat="1" ht="11.45" customHeight="1" x14ac:dyDescent="0.25">
      <c r="B20" s="57" t="s">
        <v>245</v>
      </c>
    </row>
    <row r="21" spans="2:2" s="56" customFormat="1" ht="11.45" customHeight="1" x14ac:dyDescent="0.25">
      <c r="B21" s="57" t="s">
        <v>285</v>
      </c>
    </row>
    <row r="22" spans="2:2" ht="6" customHeight="1" x14ac:dyDescent="0.25">
      <c r="B22" s="53"/>
    </row>
    <row r="23" spans="2:2" s="56" customFormat="1" ht="11.45" customHeight="1" x14ac:dyDescent="0.25">
      <c r="B23" s="55" t="s">
        <v>247</v>
      </c>
    </row>
    <row r="24" spans="2:2" s="56" customFormat="1" ht="11.45" customHeight="1" x14ac:dyDescent="0.25">
      <c r="B24" s="57" t="s">
        <v>272</v>
      </c>
    </row>
    <row r="25" spans="2:2" s="60" customFormat="1" ht="11.45" customHeight="1" x14ac:dyDescent="0.25">
      <c r="B25" s="58" t="s">
        <v>274</v>
      </c>
    </row>
    <row r="26" spans="2:2" s="60" customFormat="1" ht="11.45" customHeight="1" x14ac:dyDescent="0.25">
      <c r="B26" s="58" t="s">
        <v>273</v>
      </c>
    </row>
    <row r="27" spans="2:2" s="60" customFormat="1" ht="11.45" customHeight="1" x14ac:dyDescent="0.25">
      <c r="B27" s="58" t="s">
        <v>286</v>
      </c>
    </row>
    <row r="28" spans="2:2" ht="6" customHeight="1" x14ac:dyDescent="0.25">
      <c r="B28" s="53"/>
    </row>
    <row r="29" spans="2:2" s="56" customFormat="1" ht="11.45" customHeight="1" x14ac:dyDescent="0.25">
      <c r="B29" s="55" t="s">
        <v>248</v>
      </c>
    </row>
    <row r="30" spans="2:2" s="56" customFormat="1" ht="11.45" customHeight="1" x14ac:dyDescent="0.25">
      <c r="B30" s="57" t="s">
        <v>262</v>
      </c>
    </row>
    <row r="31" spans="2:2" s="56" customFormat="1" ht="11.45" customHeight="1" x14ac:dyDescent="0.25">
      <c r="B31" s="57" t="s">
        <v>263</v>
      </c>
    </row>
    <row r="32" spans="2:2" s="56" customFormat="1" ht="11.45" customHeight="1" x14ac:dyDescent="0.25">
      <c r="B32" s="57" t="s">
        <v>275</v>
      </c>
    </row>
    <row r="33" spans="2:6" s="60" customFormat="1" ht="11.45" customHeight="1" x14ac:dyDescent="0.25">
      <c r="B33" s="58" t="s">
        <v>249</v>
      </c>
    </row>
    <row r="34" spans="2:6" s="60" customFormat="1" ht="11.45" customHeight="1" x14ac:dyDescent="0.25">
      <c r="B34" s="58" t="s">
        <v>287</v>
      </c>
    </row>
    <row r="35" spans="2:6" s="56" customFormat="1" ht="11.45" customHeight="1" x14ac:dyDescent="0.25">
      <c r="B35" s="57" t="s">
        <v>276</v>
      </c>
    </row>
    <row r="36" spans="2:6" s="56" customFormat="1" ht="11.45" customHeight="1" x14ac:dyDescent="0.25">
      <c r="B36" s="57" t="s">
        <v>264</v>
      </c>
    </row>
    <row r="37" spans="2:6" s="56" customFormat="1" ht="11.45" customHeight="1" x14ac:dyDescent="0.25">
      <c r="B37" s="57" t="s">
        <v>265</v>
      </c>
    </row>
    <row r="38" spans="2:6" s="56" customFormat="1" ht="11.45" customHeight="1" x14ac:dyDescent="0.25">
      <c r="B38" s="57" t="s">
        <v>266</v>
      </c>
    </row>
    <row r="39" spans="2:6" ht="6" customHeight="1" x14ac:dyDescent="0.25">
      <c r="B39" s="51"/>
      <c r="C39" s="7"/>
      <c r="D39" s="7"/>
      <c r="F39" s="7"/>
    </row>
    <row r="40" spans="2:6" s="56" customFormat="1" ht="11.45" customHeight="1" x14ac:dyDescent="0.25">
      <c r="B40" s="55" t="s">
        <v>267</v>
      </c>
    </row>
    <row r="41" spans="2:6" s="56" customFormat="1" ht="11.45" customHeight="1" x14ac:dyDescent="0.25">
      <c r="B41" s="57" t="s">
        <v>268</v>
      </c>
    </row>
    <row r="42" spans="2:6" s="59" customFormat="1" ht="11.45" customHeight="1" x14ac:dyDescent="0.25">
      <c r="B42" s="57" t="s">
        <v>277</v>
      </c>
    </row>
    <row r="43" spans="2:6" s="59" customFormat="1" ht="11.45" customHeight="1" x14ac:dyDescent="0.25">
      <c r="B43" s="57" t="s">
        <v>278</v>
      </c>
    </row>
    <row r="44" spans="2:6" s="60" customFormat="1" ht="11.45" customHeight="1" x14ac:dyDescent="0.25">
      <c r="B44" s="58" t="s">
        <v>251</v>
      </c>
    </row>
    <row r="45" spans="2:6" s="60" customFormat="1" ht="11.45" customHeight="1" x14ac:dyDescent="0.25">
      <c r="B45" s="58" t="s">
        <v>250</v>
      </c>
    </row>
    <row r="46" spans="2:6" s="60" customFormat="1" ht="11.45" customHeight="1" x14ac:dyDescent="0.25">
      <c r="B46" s="58" t="s">
        <v>252</v>
      </c>
    </row>
    <row r="47" spans="2:6" s="60" customFormat="1" ht="11.45" customHeight="1" x14ac:dyDescent="0.25">
      <c r="B47" s="58" t="s">
        <v>253</v>
      </c>
    </row>
    <row r="48" spans="2:6" s="60" customFormat="1" ht="11.45" customHeight="1" x14ac:dyDescent="0.25">
      <c r="B48" s="58" t="s">
        <v>254</v>
      </c>
    </row>
    <row r="49" spans="2:8" s="60" customFormat="1" ht="11.45" customHeight="1" x14ac:dyDescent="0.25">
      <c r="B49" s="58" t="s">
        <v>255</v>
      </c>
    </row>
    <row r="50" spans="2:8" s="61" customFormat="1" ht="11.45" customHeight="1" x14ac:dyDescent="0.25">
      <c r="B50" s="57" t="s">
        <v>279</v>
      </c>
    </row>
    <row r="51" spans="2:8" ht="17.25" customHeight="1" x14ac:dyDescent="0.25">
      <c r="C51" s="43" t="s">
        <v>184</v>
      </c>
      <c r="D51" s="14"/>
      <c r="E51" s="16"/>
      <c r="F51" s="37"/>
      <c r="G51" s="37"/>
      <c r="H51" s="14"/>
    </row>
    <row r="52" spans="2:8" ht="21.75" customHeight="1" thickBot="1" x14ac:dyDescent="0.3">
      <c r="C52" s="72" t="s">
        <v>185</v>
      </c>
      <c r="D52" s="15"/>
      <c r="E52" s="15"/>
      <c r="F52" s="15"/>
      <c r="G52" s="15"/>
      <c r="H52" s="15"/>
    </row>
    <row r="53" spans="2:8" s="12" customFormat="1" ht="15.75" thickBot="1" x14ac:dyDescent="0.3">
      <c r="B53" s="79" t="s">
        <v>180</v>
      </c>
      <c r="C53" s="79" t="s">
        <v>181</v>
      </c>
      <c r="D53" s="81" t="s">
        <v>183</v>
      </c>
      <c r="E53" s="83" t="s">
        <v>282</v>
      </c>
      <c r="F53" s="84"/>
      <c r="G53" s="84"/>
      <c r="H53" s="85"/>
    </row>
    <row r="54" spans="2:8" s="12" customFormat="1" ht="15.75" thickBot="1" x14ac:dyDescent="0.3">
      <c r="B54" s="80"/>
      <c r="C54" s="80"/>
      <c r="D54" s="82"/>
      <c r="E54" s="86" t="s">
        <v>280</v>
      </c>
      <c r="F54" s="87"/>
      <c r="G54" s="86" t="s">
        <v>281</v>
      </c>
      <c r="H54" s="87"/>
    </row>
    <row r="55" spans="2:8" ht="10.5" customHeight="1" x14ac:dyDescent="0.25">
      <c r="B55" s="93" t="s">
        <v>116</v>
      </c>
      <c r="C55" s="94"/>
      <c r="D55" s="94"/>
      <c r="E55" s="90" t="s">
        <v>182</v>
      </c>
      <c r="F55" s="97" t="s">
        <v>4</v>
      </c>
      <c r="G55" s="90" t="s">
        <v>182</v>
      </c>
      <c r="H55" s="91" t="s">
        <v>4</v>
      </c>
    </row>
    <row r="56" spans="2:8" ht="10.5" customHeight="1" x14ac:dyDescent="0.25">
      <c r="B56" s="95"/>
      <c r="C56" s="96"/>
      <c r="D56" s="96"/>
      <c r="E56" s="88"/>
      <c r="F56" s="92"/>
      <c r="G56" s="88"/>
      <c r="H56" s="89"/>
    </row>
    <row r="57" spans="2:8" ht="9.75" customHeight="1" x14ac:dyDescent="0.25">
      <c r="B57" s="9" t="s">
        <v>40</v>
      </c>
      <c r="C57" s="10" t="s">
        <v>38</v>
      </c>
      <c r="D57" s="11">
        <v>13</v>
      </c>
      <c r="E57" s="44"/>
      <c r="F57" s="13" t="str">
        <f>IF(ISBLANK(E57),"",D57*E57)</f>
        <v/>
      </c>
      <c r="G57" s="44"/>
      <c r="H57" s="13" t="str">
        <f>IF(ISBLANK(G57),"",D57*G57)</f>
        <v/>
      </c>
    </row>
    <row r="58" spans="2:8" ht="9.75" customHeight="1" x14ac:dyDescent="0.25">
      <c r="B58" s="9" t="s">
        <v>117</v>
      </c>
      <c r="C58" s="10" t="s">
        <v>119</v>
      </c>
      <c r="D58" s="11">
        <v>400</v>
      </c>
      <c r="E58" s="44"/>
      <c r="F58" s="13" t="str">
        <f>IF(ISBLANK(E58),"",D58*E58)</f>
        <v/>
      </c>
      <c r="G58" s="44"/>
      <c r="H58" s="13" t="str">
        <f>IF(ISBLANK(G58),"",D58*G58)</f>
        <v/>
      </c>
    </row>
    <row r="59" spans="2:8" ht="9.75" customHeight="1" x14ac:dyDescent="0.25">
      <c r="B59" s="9" t="s">
        <v>118</v>
      </c>
      <c r="C59" s="10" t="s">
        <v>120</v>
      </c>
      <c r="D59" s="11">
        <v>25</v>
      </c>
      <c r="E59" s="44"/>
      <c r="F59" s="11" t="str">
        <f>IF(ISBLANK(E59),"",D59*E59)</f>
        <v/>
      </c>
      <c r="G59" s="44"/>
      <c r="H59" s="13" t="str">
        <f>IF(ISBLANK(G59),"",D59*G59)</f>
        <v/>
      </c>
    </row>
    <row r="60" spans="2:8" ht="10.5" customHeight="1" x14ac:dyDescent="0.25">
      <c r="B60" s="93" t="s">
        <v>113</v>
      </c>
      <c r="C60" s="94"/>
      <c r="D60" s="94"/>
      <c r="E60" s="88" t="s">
        <v>182</v>
      </c>
      <c r="F60" s="92" t="s">
        <v>4</v>
      </c>
      <c r="G60" s="88" t="s">
        <v>182</v>
      </c>
      <c r="H60" s="89" t="s">
        <v>4</v>
      </c>
    </row>
    <row r="61" spans="2:8" ht="10.5" customHeight="1" x14ac:dyDescent="0.25">
      <c r="B61" s="95"/>
      <c r="C61" s="96"/>
      <c r="D61" s="96"/>
      <c r="E61" s="88"/>
      <c r="F61" s="92"/>
      <c r="G61" s="88"/>
      <c r="H61" s="89"/>
    </row>
    <row r="62" spans="2:8" ht="9.75" customHeight="1" x14ac:dyDescent="0.25">
      <c r="B62" s="9" t="s">
        <v>114</v>
      </c>
      <c r="C62" s="10" t="s">
        <v>115</v>
      </c>
      <c r="D62" s="11">
        <v>4</v>
      </c>
      <c r="E62" s="45"/>
      <c r="F62" s="11" t="str">
        <f>IF(ISBLANK(E62),"",D62*E62)</f>
        <v/>
      </c>
      <c r="G62" s="45"/>
      <c r="H62" s="13" t="str">
        <f>IF(ISBLANK(G62),"",D62*G62)</f>
        <v/>
      </c>
    </row>
    <row r="63" spans="2:8" ht="9.75" customHeight="1" x14ac:dyDescent="0.25">
      <c r="B63" s="9" t="s">
        <v>188</v>
      </c>
      <c r="C63" s="10" t="s">
        <v>186</v>
      </c>
      <c r="D63" s="25" t="s">
        <v>187</v>
      </c>
      <c r="E63" s="66" t="s">
        <v>269</v>
      </c>
      <c r="F63" s="64" t="s">
        <v>269</v>
      </c>
      <c r="G63" s="66" t="s">
        <v>269</v>
      </c>
      <c r="H63" s="67" t="s">
        <v>269</v>
      </c>
    </row>
    <row r="64" spans="2:8" ht="10.5" customHeight="1" x14ac:dyDescent="0.25">
      <c r="B64" s="93" t="s">
        <v>112</v>
      </c>
      <c r="C64" s="94"/>
      <c r="D64" s="94"/>
      <c r="E64" s="88" t="s">
        <v>182</v>
      </c>
      <c r="F64" s="92" t="s">
        <v>4</v>
      </c>
      <c r="G64" s="88" t="s">
        <v>182</v>
      </c>
      <c r="H64" s="89" t="s">
        <v>4</v>
      </c>
    </row>
    <row r="65" spans="2:8" ht="10.5" customHeight="1" x14ac:dyDescent="0.25">
      <c r="B65" s="95"/>
      <c r="C65" s="96"/>
      <c r="D65" s="96"/>
      <c r="E65" s="88"/>
      <c r="F65" s="92"/>
      <c r="G65" s="88"/>
      <c r="H65" s="89"/>
    </row>
    <row r="66" spans="2:8" ht="9.75" customHeight="1" x14ac:dyDescent="0.25">
      <c r="B66" s="9" t="s">
        <v>40</v>
      </c>
      <c r="C66" s="10" t="s">
        <v>13</v>
      </c>
      <c r="D66" s="11">
        <v>4</v>
      </c>
      <c r="E66" s="44"/>
      <c r="F66" s="11" t="str">
        <f>IF(ISBLANK(E66),"",D66*E66)</f>
        <v/>
      </c>
      <c r="G66" s="44"/>
      <c r="H66" s="13" t="str">
        <f>IF(ISBLANK(G66),"",D66*G66)</f>
        <v/>
      </c>
    </row>
    <row r="67" spans="2:8" ht="10.5" customHeight="1" x14ac:dyDescent="0.25">
      <c r="B67" s="93" t="s">
        <v>111</v>
      </c>
      <c r="C67" s="94"/>
      <c r="D67" s="94"/>
      <c r="E67" s="88" t="s">
        <v>182</v>
      </c>
      <c r="F67" s="92" t="s">
        <v>4</v>
      </c>
      <c r="G67" s="88" t="s">
        <v>182</v>
      </c>
      <c r="H67" s="89" t="s">
        <v>4</v>
      </c>
    </row>
    <row r="68" spans="2:8" ht="10.5" customHeight="1" x14ac:dyDescent="0.25">
      <c r="B68" s="95"/>
      <c r="C68" s="96"/>
      <c r="D68" s="96"/>
      <c r="E68" s="88"/>
      <c r="F68" s="92"/>
      <c r="G68" s="88"/>
      <c r="H68" s="89"/>
    </row>
    <row r="69" spans="2:8" ht="9.75" customHeight="1" x14ac:dyDescent="0.25">
      <c r="B69" s="9" t="s">
        <v>40</v>
      </c>
      <c r="C69" s="10" t="s">
        <v>71</v>
      </c>
      <c r="D69" s="11">
        <v>8</v>
      </c>
      <c r="E69" s="44"/>
      <c r="F69" s="11" t="str">
        <f>IF(ISBLANK(E69),"",D69*E69)</f>
        <v/>
      </c>
      <c r="G69" s="44"/>
      <c r="H69" s="13" t="str">
        <f>IF(ISBLANK(G69),"",D69*G69)</f>
        <v/>
      </c>
    </row>
    <row r="70" spans="2:8" ht="10.5" customHeight="1" x14ac:dyDescent="0.25">
      <c r="B70" s="93" t="s">
        <v>256</v>
      </c>
      <c r="C70" s="94"/>
      <c r="D70" s="94"/>
      <c r="E70" s="88" t="s">
        <v>182</v>
      </c>
      <c r="F70" s="92" t="s">
        <v>4</v>
      </c>
      <c r="G70" s="88" t="s">
        <v>182</v>
      </c>
      <c r="H70" s="89" t="s">
        <v>4</v>
      </c>
    </row>
    <row r="71" spans="2:8" ht="10.5" customHeight="1" x14ac:dyDescent="0.25">
      <c r="B71" s="95"/>
      <c r="C71" s="96"/>
      <c r="D71" s="96"/>
      <c r="E71" s="88"/>
      <c r="F71" s="92"/>
      <c r="G71" s="88"/>
      <c r="H71" s="89"/>
    </row>
    <row r="72" spans="2:8" ht="9.75" customHeight="1" x14ac:dyDescent="0.25">
      <c r="B72" s="9" t="s">
        <v>40</v>
      </c>
      <c r="C72" s="10" t="s">
        <v>13</v>
      </c>
      <c r="D72" s="11">
        <v>14</v>
      </c>
      <c r="E72" s="44"/>
      <c r="F72" s="11" t="str">
        <f>IF(ISBLANK(E72),"",D72*E72)</f>
        <v/>
      </c>
      <c r="G72" s="44"/>
      <c r="H72" s="13" t="str">
        <f>IF(ISBLANK(G72),"",D72*G72)</f>
        <v/>
      </c>
    </row>
    <row r="73" spans="2:8" ht="10.5" customHeight="1" x14ac:dyDescent="0.25">
      <c r="B73" s="93" t="s">
        <v>110</v>
      </c>
      <c r="C73" s="94"/>
      <c r="D73" s="94"/>
      <c r="E73" s="88" t="s">
        <v>182</v>
      </c>
      <c r="F73" s="92" t="s">
        <v>4</v>
      </c>
      <c r="G73" s="88" t="s">
        <v>182</v>
      </c>
      <c r="H73" s="89" t="s">
        <v>4</v>
      </c>
    </row>
    <row r="74" spans="2:8" ht="10.5" customHeight="1" x14ac:dyDescent="0.25">
      <c r="B74" s="95"/>
      <c r="C74" s="96"/>
      <c r="D74" s="96"/>
      <c r="E74" s="88"/>
      <c r="F74" s="92"/>
      <c r="G74" s="88"/>
      <c r="H74" s="89"/>
    </row>
    <row r="75" spans="2:8" ht="9.75" customHeight="1" x14ac:dyDescent="0.25">
      <c r="B75" s="9" t="s">
        <v>166</v>
      </c>
      <c r="C75" s="10" t="s">
        <v>170</v>
      </c>
      <c r="D75" s="11">
        <v>50</v>
      </c>
      <c r="E75" s="44"/>
      <c r="F75" s="11" t="str">
        <f>IF(ISBLANK(E75),"",D75*E75)</f>
        <v/>
      </c>
      <c r="G75" s="44"/>
      <c r="H75" s="13" t="str">
        <f>IF(ISBLANK(G75),"",D75*G75)</f>
        <v/>
      </c>
    </row>
    <row r="76" spans="2:8" ht="9.75" customHeight="1" x14ac:dyDescent="0.25">
      <c r="B76" s="9" t="s">
        <v>167</v>
      </c>
      <c r="C76" s="10" t="s">
        <v>170</v>
      </c>
      <c r="D76" s="11">
        <v>150</v>
      </c>
      <c r="E76" s="44"/>
      <c r="F76" s="11" t="str">
        <f>IF(ISBLANK(E76),"",D76*E76)</f>
        <v/>
      </c>
      <c r="G76" s="44"/>
      <c r="H76" s="13" t="str">
        <f>IF(ISBLANK(G76),"",D76*G76)</f>
        <v/>
      </c>
    </row>
    <row r="77" spans="2:8" ht="9.75" customHeight="1" x14ac:dyDescent="0.25">
      <c r="B77" s="9" t="s">
        <v>168</v>
      </c>
      <c r="C77" s="10" t="s">
        <v>171</v>
      </c>
      <c r="D77" s="11">
        <v>32</v>
      </c>
      <c r="E77" s="44"/>
      <c r="F77" s="11" t="str">
        <f>IF(ISBLANK(E77),"",D77*E77)</f>
        <v/>
      </c>
      <c r="G77" s="44"/>
      <c r="H77" s="13" t="str">
        <f>IF(ISBLANK(G77),"",D77*G77)</f>
        <v/>
      </c>
    </row>
    <row r="78" spans="2:8" ht="9.75" customHeight="1" x14ac:dyDescent="0.25">
      <c r="B78" s="9" t="s">
        <v>169</v>
      </c>
      <c r="C78" s="10" t="s">
        <v>172</v>
      </c>
      <c r="D78" s="11">
        <v>13</v>
      </c>
      <c r="E78" s="44"/>
      <c r="F78" s="11" t="str">
        <f>IF(ISBLANK(E78),"",D78*E78)</f>
        <v/>
      </c>
      <c r="G78" s="44"/>
      <c r="H78" s="13" t="str">
        <f>IF(ISBLANK(G78),"",D78*G78)</f>
        <v/>
      </c>
    </row>
    <row r="79" spans="2:8" ht="10.5" customHeight="1" x14ac:dyDescent="0.25">
      <c r="B79" s="93" t="s">
        <v>109</v>
      </c>
      <c r="C79" s="94"/>
      <c r="D79" s="94"/>
      <c r="E79" s="88" t="s">
        <v>182</v>
      </c>
      <c r="F79" s="92" t="s">
        <v>4</v>
      </c>
      <c r="G79" s="88" t="s">
        <v>182</v>
      </c>
      <c r="H79" s="89" t="s">
        <v>4</v>
      </c>
    </row>
    <row r="80" spans="2:8" ht="10.5" customHeight="1" x14ac:dyDescent="0.25">
      <c r="B80" s="95"/>
      <c r="C80" s="96"/>
      <c r="D80" s="96"/>
      <c r="E80" s="88"/>
      <c r="F80" s="92"/>
      <c r="G80" s="88"/>
      <c r="H80" s="89"/>
    </row>
    <row r="81" spans="2:8" ht="9.75" customHeight="1" x14ac:dyDescent="0.25">
      <c r="B81" s="9" t="s">
        <v>173</v>
      </c>
      <c r="C81" s="10" t="s">
        <v>176</v>
      </c>
      <c r="D81" s="11">
        <v>100</v>
      </c>
      <c r="E81" s="44"/>
      <c r="F81" s="11" t="str">
        <f>IF(ISBLANK(E81),"",D81*E81)</f>
        <v/>
      </c>
      <c r="G81" s="44"/>
      <c r="H81" s="13" t="str">
        <f>IF(ISBLANK(G81),"",D81*G81)</f>
        <v/>
      </c>
    </row>
    <row r="82" spans="2:8" ht="9.75" customHeight="1" x14ac:dyDescent="0.25">
      <c r="B82" s="9" t="s">
        <v>173</v>
      </c>
      <c r="C82" s="10" t="s">
        <v>38</v>
      </c>
      <c r="D82" s="11">
        <v>13</v>
      </c>
      <c r="E82" s="44"/>
      <c r="F82" s="11" t="str">
        <f>IF(ISBLANK(E82),"",D82*E82)</f>
        <v/>
      </c>
      <c r="G82" s="44"/>
      <c r="H82" s="13" t="str">
        <f>IF(ISBLANK(G82),"",D82*G82)</f>
        <v/>
      </c>
    </row>
    <row r="83" spans="2:8" ht="9.75" customHeight="1" x14ac:dyDescent="0.25">
      <c r="B83" s="9" t="s">
        <v>174</v>
      </c>
      <c r="C83" s="10" t="s">
        <v>176</v>
      </c>
      <c r="D83" s="11">
        <v>300</v>
      </c>
      <c r="E83" s="44"/>
      <c r="F83" s="11" t="str">
        <f>IF(ISBLANK(E83),"",D83*E83)</f>
        <v/>
      </c>
      <c r="G83" s="44"/>
      <c r="H83" s="13" t="str">
        <f>IF(ISBLANK(G83),"",D83*G83)</f>
        <v/>
      </c>
    </row>
    <row r="84" spans="2:8" ht="9.75" customHeight="1" x14ac:dyDescent="0.25">
      <c r="B84" s="9" t="s">
        <v>175</v>
      </c>
      <c r="C84" s="10" t="s">
        <v>186</v>
      </c>
      <c r="D84" s="25" t="s">
        <v>190</v>
      </c>
      <c r="E84" s="44"/>
      <c r="F84" s="65"/>
      <c r="G84" s="44"/>
      <c r="H84" s="50"/>
    </row>
    <row r="85" spans="2:8" ht="10.5" customHeight="1" x14ac:dyDescent="0.25">
      <c r="B85" s="93" t="s">
        <v>106</v>
      </c>
      <c r="C85" s="94"/>
      <c r="D85" s="94"/>
      <c r="E85" s="88" t="s">
        <v>182</v>
      </c>
      <c r="F85" s="92" t="s">
        <v>4</v>
      </c>
      <c r="G85" s="88" t="s">
        <v>182</v>
      </c>
      <c r="H85" s="89" t="s">
        <v>4</v>
      </c>
    </row>
    <row r="86" spans="2:8" ht="10.5" customHeight="1" x14ac:dyDescent="0.25">
      <c r="B86" s="95"/>
      <c r="C86" s="96"/>
      <c r="D86" s="96"/>
      <c r="E86" s="88"/>
      <c r="F86" s="92"/>
      <c r="G86" s="88"/>
      <c r="H86" s="89"/>
    </row>
    <row r="87" spans="2:8" ht="9.75" customHeight="1" x14ac:dyDescent="0.25">
      <c r="B87" s="9" t="s">
        <v>107</v>
      </c>
      <c r="C87" s="10" t="s">
        <v>108</v>
      </c>
      <c r="D87" s="11">
        <v>4.5</v>
      </c>
      <c r="E87" s="44"/>
      <c r="F87" s="11" t="str">
        <f>IF(ISBLANK(E87),"",D87*E87)</f>
        <v/>
      </c>
      <c r="G87" s="44"/>
      <c r="H87" s="13" t="str">
        <f>IF(ISBLANK(G87),"",D87*G87)</f>
        <v/>
      </c>
    </row>
    <row r="88" spans="2:8" ht="9.75" customHeight="1" x14ac:dyDescent="0.25">
      <c r="B88" s="9" t="s">
        <v>107</v>
      </c>
      <c r="C88" s="10" t="s">
        <v>38</v>
      </c>
      <c r="D88" s="11">
        <v>13</v>
      </c>
      <c r="E88" s="44"/>
      <c r="F88" s="11" t="str">
        <f>IF(ISBLANK(E88),"",D88*E88)</f>
        <v/>
      </c>
      <c r="G88" s="44"/>
      <c r="H88" s="13" t="str">
        <f>IF(ISBLANK(G88),"",D88*G88)</f>
        <v/>
      </c>
    </row>
    <row r="89" spans="2:8" ht="10.5" customHeight="1" x14ac:dyDescent="0.25">
      <c r="B89" s="93" t="s">
        <v>103</v>
      </c>
      <c r="C89" s="94"/>
      <c r="D89" s="94"/>
      <c r="E89" s="88" t="s">
        <v>182</v>
      </c>
      <c r="F89" s="92" t="s">
        <v>4</v>
      </c>
      <c r="G89" s="88" t="s">
        <v>182</v>
      </c>
      <c r="H89" s="89" t="s">
        <v>4</v>
      </c>
    </row>
    <row r="90" spans="2:8" ht="10.5" customHeight="1" x14ac:dyDescent="0.25">
      <c r="B90" s="95"/>
      <c r="C90" s="96"/>
      <c r="D90" s="96"/>
      <c r="E90" s="88"/>
      <c r="F90" s="92"/>
      <c r="G90" s="88"/>
      <c r="H90" s="89"/>
    </row>
    <row r="91" spans="2:8" ht="9.75" customHeight="1" x14ac:dyDescent="0.25">
      <c r="B91" s="9" t="s">
        <v>104</v>
      </c>
      <c r="C91" s="10" t="s">
        <v>105</v>
      </c>
      <c r="D91" s="11">
        <v>67</v>
      </c>
      <c r="E91" s="44"/>
      <c r="F91" s="11" t="str">
        <f>IF(ISBLANK(E91),"",D91*E91)</f>
        <v/>
      </c>
      <c r="G91" s="44"/>
      <c r="H91" s="13" t="str">
        <f>IF(ISBLANK(G91),"",D91*G91)</f>
        <v/>
      </c>
    </row>
    <row r="92" spans="2:8" ht="9.75" customHeight="1" x14ac:dyDescent="0.25">
      <c r="B92" s="9" t="s">
        <v>20</v>
      </c>
      <c r="C92" s="10" t="s">
        <v>186</v>
      </c>
      <c r="D92" s="25" t="s">
        <v>187</v>
      </c>
      <c r="E92" s="62" t="s">
        <v>269</v>
      </c>
      <c r="F92" s="64" t="s">
        <v>269</v>
      </c>
      <c r="G92" s="62" t="s">
        <v>269</v>
      </c>
      <c r="H92" s="63" t="s">
        <v>269</v>
      </c>
    </row>
    <row r="93" spans="2:8" ht="10.5" customHeight="1" x14ac:dyDescent="0.25">
      <c r="B93" s="93" t="s">
        <v>154</v>
      </c>
      <c r="C93" s="94"/>
      <c r="D93" s="94"/>
      <c r="E93" s="88" t="s">
        <v>182</v>
      </c>
      <c r="F93" s="92" t="s">
        <v>4</v>
      </c>
      <c r="G93" s="88" t="s">
        <v>182</v>
      </c>
      <c r="H93" s="89" t="s">
        <v>4</v>
      </c>
    </row>
    <row r="94" spans="2:8" ht="10.5" customHeight="1" x14ac:dyDescent="0.25">
      <c r="B94" s="95"/>
      <c r="C94" s="96"/>
      <c r="D94" s="96"/>
      <c r="E94" s="88"/>
      <c r="F94" s="92"/>
      <c r="G94" s="88"/>
      <c r="H94" s="89"/>
    </row>
    <row r="95" spans="2:8" ht="9.75" customHeight="1" x14ac:dyDescent="0.25">
      <c r="B95" s="9" t="s">
        <v>155</v>
      </c>
      <c r="C95" s="10" t="s">
        <v>191</v>
      </c>
      <c r="D95" s="11">
        <v>50</v>
      </c>
      <c r="E95" s="44"/>
      <c r="F95" s="11" t="str">
        <f>IF(ISBLANK(E95),"",D95*E95)</f>
        <v/>
      </c>
      <c r="G95" s="44"/>
      <c r="H95" s="13" t="str">
        <f>IF(ISBLANK(G95),"",D95*G95)</f>
        <v/>
      </c>
    </row>
    <row r="96" spans="2:8" ht="9.75" customHeight="1" x14ac:dyDescent="0.25">
      <c r="B96" s="9" t="s">
        <v>156</v>
      </c>
      <c r="C96" s="10" t="s">
        <v>191</v>
      </c>
      <c r="D96" s="11">
        <v>70</v>
      </c>
      <c r="E96" s="44"/>
      <c r="F96" s="11" t="str">
        <f>IF(ISBLANK(E96),"",D96*E96)</f>
        <v/>
      </c>
      <c r="G96" s="44"/>
      <c r="H96" s="13" t="str">
        <f>IF(ISBLANK(G96),"",D96*G96)</f>
        <v/>
      </c>
    </row>
    <row r="97" spans="2:10" ht="9.75" customHeight="1" x14ac:dyDescent="0.25">
      <c r="B97" s="27"/>
      <c r="C97" s="28" t="s">
        <v>192</v>
      </c>
      <c r="D97" s="28"/>
      <c r="E97" s="44"/>
      <c r="F97" s="11"/>
      <c r="G97" s="44"/>
      <c r="H97" s="13"/>
    </row>
    <row r="98" spans="2:10" ht="10.5" customHeight="1" x14ac:dyDescent="0.25">
      <c r="B98" s="93" t="s">
        <v>157</v>
      </c>
      <c r="C98" s="94"/>
      <c r="D98" s="94"/>
      <c r="E98" s="88" t="s">
        <v>182</v>
      </c>
      <c r="F98" s="92" t="s">
        <v>4</v>
      </c>
      <c r="G98" s="88" t="s">
        <v>182</v>
      </c>
      <c r="H98" s="89" t="s">
        <v>4</v>
      </c>
    </row>
    <row r="99" spans="2:10" ht="10.5" customHeight="1" x14ac:dyDescent="0.25">
      <c r="B99" s="95"/>
      <c r="C99" s="96"/>
      <c r="D99" s="96"/>
      <c r="E99" s="88"/>
      <c r="F99" s="92"/>
      <c r="G99" s="88"/>
      <c r="H99" s="89"/>
    </row>
    <row r="100" spans="2:10" ht="9.75" customHeight="1" x14ac:dyDescent="0.25">
      <c r="B100" s="9" t="s">
        <v>158</v>
      </c>
      <c r="C100" s="10" t="s">
        <v>160</v>
      </c>
      <c r="D100" s="11">
        <v>75</v>
      </c>
      <c r="E100" s="44"/>
      <c r="F100" s="11" t="str">
        <f>IF(ISBLANK(E100),"",D100*E100)</f>
        <v/>
      </c>
      <c r="G100" s="44"/>
      <c r="H100" s="13" t="str">
        <f>IF(ISBLANK(G100),"",D100*G100)</f>
        <v/>
      </c>
    </row>
    <row r="101" spans="2:10" ht="9.75" customHeight="1" thickBot="1" x14ac:dyDescent="0.3">
      <c r="B101" s="20" t="s">
        <v>159</v>
      </c>
      <c r="C101" s="21" t="s">
        <v>160</v>
      </c>
      <c r="D101" s="22">
        <v>50</v>
      </c>
      <c r="E101" s="46"/>
      <c r="F101" s="22" t="str">
        <f>IF(ISBLANK(E101),"",D101*E101)</f>
        <v/>
      </c>
      <c r="G101" s="46"/>
      <c r="H101" s="24" t="str">
        <f>IF(ISBLANK(G101),"",D101*G101)</f>
        <v/>
      </c>
      <c r="J101" s="7" t="s">
        <v>177</v>
      </c>
    </row>
    <row r="102" spans="2:10" ht="9.75" customHeight="1" thickBot="1" x14ac:dyDescent="0.3">
      <c r="B102" s="17"/>
      <c r="C102" s="23"/>
      <c r="D102" s="17"/>
      <c r="E102" s="18"/>
      <c r="F102" s="19"/>
      <c r="G102" s="18"/>
      <c r="H102" s="18"/>
    </row>
    <row r="103" spans="2:10" s="12" customFormat="1" ht="15.75" thickBot="1" x14ac:dyDescent="0.3">
      <c r="B103" s="79" t="s">
        <v>180</v>
      </c>
      <c r="C103" s="79" t="s">
        <v>181</v>
      </c>
      <c r="D103" s="81" t="s">
        <v>183</v>
      </c>
      <c r="E103" s="83" t="s">
        <v>282</v>
      </c>
      <c r="F103" s="84"/>
      <c r="G103" s="84"/>
      <c r="H103" s="85"/>
    </row>
    <row r="104" spans="2:10" s="12" customFormat="1" ht="15.75" thickBot="1" x14ac:dyDescent="0.3">
      <c r="B104" s="80"/>
      <c r="C104" s="80"/>
      <c r="D104" s="82"/>
      <c r="E104" s="86" t="s">
        <v>280</v>
      </c>
      <c r="F104" s="87"/>
      <c r="G104" s="86" t="s">
        <v>281</v>
      </c>
      <c r="H104" s="87"/>
    </row>
    <row r="105" spans="2:10" ht="10.5" customHeight="1" x14ac:dyDescent="0.25">
      <c r="B105" s="93" t="s">
        <v>161</v>
      </c>
      <c r="C105" s="94"/>
      <c r="D105" s="94"/>
      <c r="E105" s="90" t="s">
        <v>182</v>
      </c>
      <c r="F105" s="97" t="s">
        <v>4</v>
      </c>
      <c r="G105" s="90" t="s">
        <v>182</v>
      </c>
      <c r="H105" s="91" t="s">
        <v>4</v>
      </c>
    </row>
    <row r="106" spans="2:10" ht="10.5" customHeight="1" x14ac:dyDescent="0.25">
      <c r="B106" s="95"/>
      <c r="C106" s="96"/>
      <c r="D106" s="96"/>
      <c r="E106" s="88"/>
      <c r="F106" s="92"/>
      <c r="G106" s="88"/>
      <c r="H106" s="89"/>
    </row>
    <row r="107" spans="2:10" ht="9.75" customHeight="1" x14ac:dyDescent="0.25">
      <c r="B107" s="9" t="s">
        <v>162</v>
      </c>
      <c r="C107" s="10" t="s">
        <v>160</v>
      </c>
      <c r="D107" s="11">
        <v>50</v>
      </c>
      <c r="E107" s="44"/>
      <c r="F107" s="11" t="str">
        <f>IF(ISBLANK(E107),"",D107*E107)</f>
        <v/>
      </c>
      <c r="G107" s="44"/>
      <c r="H107" s="13" t="str">
        <f>IF(ISBLANK(G107),"",D107*G107)</f>
        <v/>
      </c>
    </row>
    <row r="108" spans="2:10" ht="9.75" customHeight="1" x14ac:dyDescent="0.25">
      <c r="B108" s="9" t="s">
        <v>163</v>
      </c>
      <c r="C108" s="10" t="s">
        <v>160</v>
      </c>
      <c r="D108" s="11">
        <v>25</v>
      </c>
      <c r="E108" s="44"/>
      <c r="F108" s="11" t="str">
        <f>IF(ISBLANK(E108),"",D108*E108)</f>
        <v/>
      </c>
      <c r="G108" s="44"/>
      <c r="H108" s="13" t="s">
        <v>236</v>
      </c>
    </row>
    <row r="109" spans="2:10" ht="10.5" customHeight="1" x14ac:dyDescent="0.25">
      <c r="B109" s="93" t="s">
        <v>164</v>
      </c>
      <c r="C109" s="94"/>
      <c r="D109" s="94"/>
      <c r="E109" s="88" t="s">
        <v>182</v>
      </c>
      <c r="F109" s="92" t="s">
        <v>4</v>
      </c>
      <c r="G109" s="88" t="s">
        <v>182</v>
      </c>
      <c r="H109" s="89" t="s">
        <v>4</v>
      </c>
    </row>
    <row r="110" spans="2:10" ht="10.5" customHeight="1" x14ac:dyDescent="0.25">
      <c r="B110" s="95"/>
      <c r="C110" s="96"/>
      <c r="D110" s="96"/>
      <c r="E110" s="88"/>
      <c r="F110" s="92"/>
      <c r="G110" s="88"/>
      <c r="H110" s="89"/>
    </row>
    <row r="111" spans="2:10" ht="9.75" customHeight="1" x14ac:dyDescent="0.25">
      <c r="B111" s="9" t="s">
        <v>165</v>
      </c>
      <c r="C111" s="10" t="s">
        <v>160</v>
      </c>
      <c r="D111" s="11">
        <v>75</v>
      </c>
      <c r="E111" s="44"/>
      <c r="F111" s="11" t="str">
        <f>IF(ISBLANK(E111),"",D111*E111)</f>
        <v/>
      </c>
      <c r="G111" s="44"/>
      <c r="H111" s="13" t="s">
        <v>236</v>
      </c>
    </row>
    <row r="112" spans="2:10" ht="10.5" customHeight="1" x14ac:dyDescent="0.25">
      <c r="B112" s="93" t="s">
        <v>97</v>
      </c>
      <c r="C112" s="94"/>
      <c r="D112" s="94"/>
      <c r="E112" s="88" t="s">
        <v>182</v>
      </c>
      <c r="F112" s="92" t="s">
        <v>4</v>
      </c>
      <c r="G112" s="88" t="s">
        <v>182</v>
      </c>
      <c r="H112" s="89" t="s">
        <v>4</v>
      </c>
    </row>
    <row r="113" spans="2:8" ht="10.5" customHeight="1" x14ac:dyDescent="0.25">
      <c r="B113" s="95"/>
      <c r="C113" s="96"/>
      <c r="D113" s="96"/>
      <c r="E113" s="88"/>
      <c r="F113" s="92"/>
      <c r="G113" s="88"/>
      <c r="H113" s="89"/>
    </row>
    <row r="114" spans="2:8" ht="9.75" customHeight="1" x14ac:dyDescent="0.25">
      <c r="B114" s="9" t="s">
        <v>98</v>
      </c>
      <c r="C114" s="10" t="s">
        <v>101</v>
      </c>
      <c r="D114" s="25" t="s">
        <v>193</v>
      </c>
      <c r="E114" s="44"/>
      <c r="F114" s="65"/>
      <c r="G114" s="44"/>
      <c r="H114" s="50"/>
    </row>
    <row r="115" spans="2:8" ht="9.75" customHeight="1" x14ac:dyDescent="0.25">
      <c r="B115" s="9" t="s">
        <v>99</v>
      </c>
      <c r="C115" s="10" t="s">
        <v>38</v>
      </c>
      <c r="D115" s="11">
        <v>13</v>
      </c>
      <c r="E115" s="44"/>
      <c r="F115" s="11" t="str">
        <f>IF(ISBLANK(E115),"",D115*E115)</f>
        <v/>
      </c>
      <c r="G115" s="44"/>
      <c r="H115" s="13" t="str">
        <f>IF(ISBLANK(G115),"",D115*G115)</f>
        <v/>
      </c>
    </row>
    <row r="116" spans="2:8" ht="9.75" customHeight="1" x14ac:dyDescent="0.25">
      <c r="B116" s="9" t="s">
        <v>100</v>
      </c>
      <c r="C116" s="10" t="s">
        <v>102</v>
      </c>
      <c r="D116" s="11">
        <v>4</v>
      </c>
      <c r="E116" s="44"/>
      <c r="F116" s="11" t="str">
        <f>IF(ISBLANK(E116),"",D116*E116)</f>
        <v/>
      </c>
      <c r="G116" s="44"/>
      <c r="H116" s="13" t="str">
        <f>IF(ISBLANK(G116),"",D116*G116)</f>
        <v/>
      </c>
    </row>
    <row r="117" spans="2:8" ht="10.5" customHeight="1" x14ac:dyDescent="0.25">
      <c r="B117" s="93" t="s">
        <v>88</v>
      </c>
      <c r="C117" s="94"/>
      <c r="D117" s="94"/>
      <c r="E117" s="88" t="s">
        <v>182</v>
      </c>
      <c r="F117" s="92" t="s">
        <v>4</v>
      </c>
      <c r="G117" s="88" t="s">
        <v>182</v>
      </c>
      <c r="H117" s="89" t="s">
        <v>4</v>
      </c>
    </row>
    <row r="118" spans="2:8" ht="10.5" customHeight="1" x14ac:dyDescent="0.25">
      <c r="B118" s="95"/>
      <c r="C118" s="96"/>
      <c r="D118" s="96"/>
      <c r="E118" s="88"/>
      <c r="F118" s="92"/>
      <c r="G118" s="88"/>
      <c r="H118" s="89"/>
    </row>
    <row r="119" spans="2:8" ht="9.75" customHeight="1" x14ac:dyDescent="0.25">
      <c r="B119" s="9" t="s">
        <v>89</v>
      </c>
      <c r="C119" s="10" t="s">
        <v>45</v>
      </c>
      <c r="D119" s="11">
        <v>125</v>
      </c>
      <c r="E119" s="44"/>
      <c r="F119" s="11" t="str">
        <f t="shared" ref="F119:F126" si="0">IF(ISBLANK(E119),"",D119*E119)</f>
        <v/>
      </c>
      <c r="G119" s="44"/>
      <c r="H119" s="13" t="str">
        <f t="shared" ref="H119:H126" si="1">IF(ISBLANK(G119),"",D119*G119)</f>
        <v/>
      </c>
    </row>
    <row r="120" spans="2:8" ht="9.75" customHeight="1" x14ac:dyDescent="0.25">
      <c r="B120" s="9" t="s">
        <v>90</v>
      </c>
      <c r="C120" s="10" t="s">
        <v>195</v>
      </c>
      <c r="D120" s="11">
        <v>85</v>
      </c>
      <c r="E120" s="44"/>
      <c r="F120" s="11" t="str">
        <f t="shared" si="0"/>
        <v/>
      </c>
      <c r="G120" s="44"/>
      <c r="H120" s="13" t="str">
        <f t="shared" si="1"/>
        <v/>
      </c>
    </row>
    <row r="121" spans="2:8" ht="9.75" customHeight="1" x14ac:dyDescent="0.25">
      <c r="B121" s="9" t="s">
        <v>91</v>
      </c>
      <c r="C121" s="10" t="s">
        <v>45</v>
      </c>
      <c r="D121" s="11">
        <v>250</v>
      </c>
      <c r="E121" s="44"/>
      <c r="F121" s="11" t="str">
        <f t="shared" si="0"/>
        <v/>
      </c>
      <c r="G121" s="44"/>
      <c r="H121" s="13" t="str">
        <f t="shared" si="1"/>
        <v/>
      </c>
    </row>
    <row r="122" spans="2:8" ht="9.75" customHeight="1" x14ac:dyDescent="0.25">
      <c r="B122" s="9" t="s">
        <v>92</v>
      </c>
      <c r="C122" s="10" t="s">
        <v>45</v>
      </c>
      <c r="D122" s="11">
        <v>125</v>
      </c>
      <c r="E122" s="44"/>
      <c r="F122" s="11" t="str">
        <f t="shared" si="0"/>
        <v/>
      </c>
      <c r="G122" s="44"/>
      <c r="H122" s="13" t="str">
        <f t="shared" si="1"/>
        <v/>
      </c>
    </row>
    <row r="123" spans="2:8" ht="9.75" customHeight="1" x14ac:dyDescent="0.25">
      <c r="B123" s="9" t="s">
        <v>93</v>
      </c>
      <c r="C123" s="10" t="s">
        <v>47</v>
      </c>
      <c r="D123" s="11">
        <v>105</v>
      </c>
      <c r="E123" s="44"/>
      <c r="F123" s="11" t="str">
        <f t="shared" si="0"/>
        <v/>
      </c>
      <c r="G123" s="44"/>
      <c r="H123" s="13" t="str">
        <f t="shared" si="1"/>
        <v/>
      </c>
    </row>
    <row r="124" spans="2:8" ht="9.75" customHeight="1" x14ac:dyDescent="0.25">
      <c r="B124" s="9" t="s">
        <v>94</v>
      </c>
      <c r="C124" s="10" t="s">
        <v>195</v>
      </c>
      <c r="D124" s="11">
        <v>70</v>
      </c>
      <c r="E124" s="44"/>
      <c r="F124" s="11" t="str">
        <f t="shared" si="0"/>
        <v/>
      </c>
      <c r="G124" s="44"/>
      <c r="H124" s="13" t="str">
        <f t="shared" si="1"/>
        <v/>
      </c>
    </row>
    <row r="125" spans="2:8" ht="9.75" customHeight="1" x14ac:dyDescent="0.25">
      <c r="B125" s="9" t="s">
        <v>94</v>
      </c>
      <c r="C125" s="10" t="s">
        <v>96</v>
      </c>
      <c r="D125" s="11">
        <v>13</v>
      </c>
      <c r="E125" s="44"/>
      <c r="F125" s="11" t="str">
        <f t="shared" si="0"/>
        <v/>
      </c>
      <c r="G125" s="44"/>
      <c r="H125" s="13" t="str">
        <f t="shared" si="1"/>
        <v/>
      </c>
    </row>
    <row r="126" spans="2:8" ht="9.75" customHeight="1" x14ac:dyDescent="0.25">
      <c r="B126" s="9" t="s">
        <v>95</v>
      </c>
      <c r="C126" s="10" t="s">
        <v>45</v>
      </c>
      <c r="D126" s="11">
        <v>125</v>
      </c>
      <c r="E126" s="44"/>
      <c r="F126" s="11" t="str">
        <f t="shared" si="0"/>
        <v/>
      </c>
      <c r="G126" s="44"/>
      <c r="H126" s="13" t="str">
        <f t="shared" si="1"/>
        <v/>
      </c>
    </row>
    <row r="127" spans="2:8" ht="10.5" customHeight="1" x14ac:dyDescent="0.25">
      <c r="B127" s="93" t="s">
        <v>257</v>
      </c>
      <c r="C127" s="94"/>
      <c r="D127" s="94"/>
      <c r="E127" s="88" t="s">
        <v>182</v>
      </c>
      <c r="F127" s="92" t="s">
        <v>4</v>
      </c>
      <c r="G127" s="88" t="s">
        <v>182</v>
      </c>
      <c r="H127" s="89" t="s">
        <v>4</v>
      </c>
    </row>
    <row r="128" spans="2:8" ht="10.5" customHeight="1" x14ac:dyDescent="0.25">
      <c r="B128" s="95"/>
      <c r="C128" s="96"/>
      <c r="D128" s="96"/>
      <c r="E128" s="88"/>
      <c r="F128" s="92"/>
      <c r="G128" s="88"/>
      <c r="H128" s="89"/>
    </row>
    <row r="129" spans="2:8" ht="9.75" customHeight="1" x14ac:dyDescent="0.25">
      <c r="B129" s="9" t="s">
        <v>82</v>
      </c>
      <c r="C129" s="10" t="s">
        <v>56</v>
      </c>
      <c r="D129" s="11">
        <v>0</v>
      </c>
      <c r="E129" s="44"/>
      <c r="F129" s="11" t="str">
        <f t="shared" ref="F129:F141" si="2">IF(ISBLANK(E129),"",D129*E129)</f>
        <v/>
      </c>
      <c r="G129" s="44"/>
      <c r="H129" s="13" t="str">
        <f t="shared" ref="H129:H141" si="3">IF(ISBLANK(G129),"",D129*G129)</f>
        <v/>
      </c>
    </row>
    <row r="130" spans="2:8" ht="9.75" customHeight="1" x14ac:dyDescent="0.25">
      <c r="B130" s="9" t="s">
        <v>83</v>
      </c>
      <c r="C130" s="10" t="s">
        <v>56</v>
      </c>
      <c r="D130" s="11">
        <v>100</v>
      </c>
      <c r="E130" s="44"/>
      <c r="F130" s="11" t="str">
        <f t="shared" si="2"/>
        <v/>
      </c>
      <c r="G130" s="44"/>
      <c r="H130" s="13" t="str">
        <f t="shared" si="3"/>
        <v/>
      </c>
    </row>
    <row r="131" spans="2:8" ht="9.75" customHeight="1" x14ac:dyDescent="0.25">
      <c r="B131" s="9" t="s">
        <v>83</v>
      </c>
      <c r="C131" s="10" t="s">
        <v>38</v>
      </c>
      <c r="D131" s="11">
        <v>13</v>
      </c>
      <c r="E131" s="44"/>
      <c r="F131" s="11" t="str">
        <f t="shared" si="2"/>
        <v/>
      </c>
      <c r="G131" s="44"/>
      <c r="H131" s="13" t="str">
        <f t="shared" si="3"/>
        <v/>
      </c>
    </row>
    <row r="132" spans="2:8" ht="9.75" customHeight="1" x14ac:dyDescent="0.25">
      <c r="B132" s="9" t="s">
        <v>84</v>
      </c>
      <c r="C132" s="10" t="s">
        <v>56</v>
      </c>
      <c r="D132" s="11">
        <v>100</v>
      </c>
      <c r="E132" s="44"/>
      <c r="F132" s="11" t="str">
        <f t="shared" si="2"/>
        <v/>
      </c>
      <c r="G132" s="44"/>
      <c r="H132" s="13" t="str">
        <f t="shared" si="3"/>
        <v/>
      </c>
    </row>
    <row r="133" spans="2:8" ht="9.75" customHeight="1" x14ac:dyDescent="0.25">
      <c r="B133" s="9" t="s">
        <v>84</v>
      </c>
      <c r="C133" s="10" t="s">
        <v>38</v>
      </c>
      <c r="D133" s="11">
        <v>13</v>
      </c>
      <c r="E133" s="44"/>
      <c r="F133" s="11" t="str">
        <f t="shared" si="2"/>
        <v/>
      </c>
      <c r="G133" s="44"/>
      <c r="H133" s="13" t="str">
        <f t="shared" si="3"/>
        <v/>
      </c>
    </row>
    <row r="134" spans="2:8" ht="9.75" customHeight="1" x14ac:dyDescent="0.25">
      <c r="B134" s="9" t="s">
        <v>85</v>
      </c>
      <c r="C134" s="10" t="s">
        <v>56</v>
      </c>
      <c r="D134" s="11">
        <v>100</v>
      </c>
      <c r="E134" s="44"/>
      <c r="F134" s="11" t="str">
        <f t="shared" si="2"/>
        <v/>
      </c>
      <c r="G134" s="44"/>
      <c r="H134" s="13" t="str">
        <f t="shared" si="3"/>
        <v/>
      </c>
    </row>
    <row r="135" spans="2:8" ht="9.75" customHeight="1" x14ac:dyDescent="0.25">
      <c r="B135" s="9" t="s">
        <v>85</v>
      </c>
      <c r="C135" s="10" t="s">
        <v>38</v>
      </c>
      <c r="D135" s="11">
        <v>13</v>
      </c>
      <c r="E135" s="44"/>
      <c r="F135" s="11" t="str">
        <f t="shared" si="2"/>
        <v/>
      </c>
      <c r="G135" s="44"/>
      <c r="H135" s="13" t="str">
        <f t="shared" si="3"/>
        <v/>
      </c>
    </row>
    <row r="136" spans="2:8" ht="9.75" customHeight="1" x14ac:dyDescent="0.25">
      <c r="B136" s="9" t="s">
        <v>86</v>
      </c>
      <c r="C136" s="10" t="s">
        <v>56</v>
      </c>
      <c r="D136" s="11">
        <v>100</v>
      </c>
      <c r="E136" s="44"/>
      <c r="F136" s="11" t="str">
        <f t="shared" si="2"/>
        <v/>
      </c>
      <c r="G136" s="44"/>
      <c r="H136" s="13" t="str">
        <f t="shared" si="3"/>
        <v/>
      </c>
    </row>
    <row r="137" spans="2:8" ht="9.75" customHeight="1" x14ac:dyDescent="0.25">
      <c r="B137" s="9" t="s">
        <v>86</v>
      </c>
      <c r="C137" s="10" t="s">
        <v>38</v>
      </c>
      <c r="D137" s="11">
        <v>13</v>
      </c>
      <c r="E137" s="44"/>
      <c r="F137" s="11" t="str">
        <f t="shared" si="2"/>
        <v/>
      </c>
      <c r="G137" s="44"/>
      <c r="H137" s="13" t="str">
        <f t="shared" si="3"/>
        <v/>
      </c>
    </row>
    <row r="138" spans="2:8" ht="9.75" customHeight="1" x14ac:dyDescent="0.25">
      <c r="B138" s="9" t="s">
        <v>87</v>
      </c>
      <c r="C138" s="10" t="s">
        <v>56</v>
      </c>
      <c r="D138" s="11">
        <v>100</v>
      </c>
      <c r="E138" s="44"/>
      <c r="F138" s="11" t="str">
        <f t="shared" si="2"/>
        <v/>
      </c>
      <c r="G138" s="44"/>
      <c r="H138" s="13" t="str">
        <f t="shared" si="3"/>
        <v/>
      </c>
    </row>
    <row r="139" spans="2:8" ht="9.75" customHeight="1" x14ac:dyDescent="0.25">
      <c r="B139" s="9" t="s">
        <v>87</v>
      </c>
      <c r="C139" s="10" t="s">
        <v>38</v>
      </c>
      <c r="D139" s="11">
        <v>13</v>
      </c>
      <c r="E139" s="44"/>
      <c r="F139" s="11" t="str">
        <f t="shared" si="2"/>
        <v/>
      </c>
      <c r="G139" s="44"/>
      <c r="H139" s="13" t="str">
        <f t="shared" si="3"/>
        <v/>
      </c>
    </row>
    <row r="140" spans="2:8" ht="9.75" customHeight="1" x14ac:dyDescent="0.25">
      <c r="B140" s="9" t="s">
        <v>53</v>
      </c>
      <c r="C140" s="10" t="s">
        <v>56</v>
      </c>
      <c r="D140" s="11">
        <v>100</v>
      </c>
      <c r="E140" s="44"/>
      <c r="F140" s="11" t="str">
        <f t="shared" si="2"/>
        <v/>
      </c>
      <c r="G140" s="44"/>
      <c r="H140" s="13" t="str">
        <f t="shared" si="3"/>
        <v/>
      </c>
    </row>
    <row r="141" spans="2:8" ht="9.75" customHeight="1" x14ac:dyDescent="0.25">
      <c r="B141" s="9" t="s">
        <v>53</v>
      </c>
      <c r="C141" s="10" t="s">
        <v>38</v>
      </c>
      <c r="D141" s="11">
        <v>13</v>
      </c>
      <c r="E141" s="44"/>
      <c r="F141" s="11" t="str">
        <f t="shared" si="2"/>
        <v/>
      </c>
      <c r="G141" s="44"/>
      <c r="H141" s="13" t="str">
        <f t="shared" si="3"/>
        <v/>
      </c>
    </row>
    <row r="142" spans="2:8" ht="10.5" customHeight="1" x14ac:dyDescent="0.25">
      <c r="B142" s="93" t="s">
        <v>77</v>
      </c>
      <c r="C142" s="94"/>
      <c r="D142" s="94"/>
      <c r="E142" s="88" t="s">
        <v>182</v>
      </c>
      <c r="F142" s="92" t="s">
        <v>4</v>
      </c>
      <c r="G142" s="88" t="s">
        <v>182</v>
      </c>
      <c r="H142" s="89" t="s">
        <v>4</v>
      </c>
    </row>
    <row r="143" spans="2:8" ht="10.5" customHeight="1" x14ac:dyDescent="0.25">
      <c r="B143" s="95"/>
      <c r="C143" s="96"/>
      <c r="D143" s="96"/>
      <c r="E143" s="88"/>
      <c r="F143" s="92"/>
      <c r="G143" s="88"/>
      <c r="H143" s="89"/>
    </row>
    <row r="144" spans="2:8" ht="9.75" customHeight="1" x14ac:dyDescent="0.25">
      <c r="B144" s="9" t="s">
        <v>78</v>
      </c>
      <c r="C144" s="10" t="s">
        <v>81</v>
      </c>
      <c r="D144" s="11">
        <v>13</v>
      </c>
      <c r="E144" s="44"/>
      <c r="F144" s="11" t="str">
        <f>IF(ISBLANK(E144),"",D144*E144)</f>
        <v/>
      </c>
      <c r="G144" s="44"/>
      <c r="H144" s="13" t="str">
        <f>IF(ISBLANK(G144),"",D144*G144)</f>
        <v/>
      </c>
    </row>
    <row r="145" spans="2:8" ht="9.75" customHeight="1" x14ac:dyDescent="0.25">
      <c r="B145" s="9" t="s">
        <v>79</v>
      </c>
      <c r="C145" s="10" t="s">
        <v>81</v>
      </c>
      <c r="D145" s="11">
        <v>16</v>
      </c>
      <c r="E145" s="44"/>
      <c r="F145" s="11" t="str">
        <f>IF(ISBLANK(E145),"",D145*E145)</f>
        <v/>
      </c>
      <c r="G145" s="44"/>
      <c r="H145" s="13" t="str">
        <f>IF(ISBLANK(G145),"",D145*G145)</f>
        <v/>
      </c>
    </row>
    <row r="146" spans="2:8" ht="9.75" customHeight="1" x14ac:dyDescent="0.25">
      <c r="B146" s="9" t="s">
        <v>80</v>
      </c>
      <c r="C146" s="10" t="s">
        <v>81</v>
      </c>
      <c r="D146" s="11">
        <v>19</v>
      </c>
      <c r="E146" s="44"/>
      <c r="F146" s="11" t="str">
        <f>IF(ISBLANK(E146),"",D146*E146)</f>
        <v/>
      </c>
      <c r="G146" s="44"/>
      <c r="H146" s="13" t="str">
        <f>IF(ISBLANK(G146),"",D146*G146)</f>
        <v/>
      </c>
    </row>
    <row r="147" spans="2:8" ht="10.5" customHeight="1" x14ac:dyDescent="0.25">
      <c r="B147" s="93" t="s">
        <v>72</v>
      </c>
      <c r="C147" s="94"/>
      <c r="D147" s="94"/>
      <c r="E147" s="88" t="s">
        <v>182</v>
      </c>
      <c r="F147" s="92" t="s">
        <v>4</v>
      </c>
      <c r="G147" s="88" t="s">
        <v>182</v>
      </c>
      <c r="H147" s="89" t="s">
        <v>4</v>
      </c>
    </row>
    <row r="148" spans="2:8" ht="10.5" customHeight="1" x14ac:dyDescent="0.25">
      <c r="B148" s="95"/>
      <c r="C148" s="96"/>
      <c r="D148" s="96"/>
      <c r="E148" s="88"/>
      <c r="F148" s="92"/>
      <c r="G148" s="88"/>
      <c r="H148" s="89"/>
    </row>
    <row r="149" spans="2:8" ht="9.75" customHeight="1" x14ac:dyDescent="0.25">
      <c r="B149" s="9" t="s">
        <v>73</v>
      </c>
      <c r="C149" s="10" t="s">
        <v>76</v>
      </c>
      <c r="D149" s="11">
        <v>45</v>
      </c>
      <c r="E149" s="44"/>
      <c r="F149" s="11" t="str">
        <f>IF(ISBLANK(E149),"",D149*E149)</f>
        <v/>
      </c>
      <c r="G149" s="44"/>
      <c r="H149" s="13" t="str">
        <f>IF(ISBLANK(G149),"",D149*G149)</f>
        <v/>
      </c>
    </row>
    <row r="150" spans="2:8" ht="9.75" customHeight="1" x14ac:dyDescent="0.25">
      <c r="B150" s="9" t="s">
        <v>74</v>
      </c>
      <c r="C150" s="10" t="s">
        <v>76</v>
      </c>
      <c r="D150" s="11">
        <v>13</v>
      </c>
      <c r="E150" s="44"/>
      <c r="F150" s="11" t="str">
        <f>IF(ISBLANK(E150),"",D150*E150)</f>
        <v/>
      </c>
      <c r="G150" s="44"/>
      <c r="H150" s="13" t="str">
        <f>IF(ISBLANK(G150),"",D150*G150)</f>
        <v/>
      </c>
    </row>
    <row r="151" spans="2:8" ht="9.75" customHeight="1" x14ac:dyDescent="0.25">
      <c r="B151" s="9" t="s">
        <v>75</v>
      </c>
      <c r="C151" s="10" t="s">
        <v>76</v>
      </c>
      <c r="D151" s="25" t="s">
        <v>196</v>
      </c>
      <c r="E151" s="62" t="s">
        <v>269</v>
      </c>
      <c r="F151" s="64" t="s">
        <v>269</v>
      </c>
      <c r="G151" s="62" t="s">
        <v>269</v>
      </c>
      <c r="H151" s="63" t="s">
        <v>269</v>
      </c>
    </row>
    <row r="152" spans="2:8" ht="10.5" customHeight="1" x14ac:dyDescent="0.25">
      <c r="B152" s="93" t="s">
        <v>67</v>
      </c>
      <c r="C152" s="94"/>
      <c r="D152" s="94"/>
      <c r="E152" s="88" t="s">
        <v>182</v>
      </c>
      <c r="F152" s="92" t="s">
        <v>4</v>
      </c>
      <c r="G152" s="88" t="s">
        <v>182</v>
      </c>
      <c r="H152" s="89" t="s">
        <v>4</v>
      </c>
    </row>
    <row r="153" spans="2:8" ht="10.5" customHeight="1" x14ac:dyDescent="0.25">
      <c r="B153" s="95"/>
      <c r="C153" s="96"/>
      <c r="D153" s="96"/>
      <c r="E153" s="88"/>
      <c r="F153" s="92"/>
      <c r="G153" s="88"/>
      <c r="H153" s="89"/>
    </row>
    <row r="154" spans="2:8" ht="9.75" customHeight="1" x14ac:dyDescent="0.25">
      <c r="B154" s="9" t="s">
        <v>68</v>
      </c>
      <c r="C154" s="10" t="s">
        <v>13</v>
      </c>
      <c r="D154" s="11">
        <v>1</v>
      </c>
      <c r="E154" s="44"/>
      <c r="F154" s="11" t="str">
        <f>IF(ISBLANK(E154),"",D154*E154)</f>
        <v/>
      </c>
      <c r="G154" s="44"/>
      <c r="H154" s="13" t="str">
        <f>IF(ISBLANK(G154),"",D154*G154)</f>
        <v/>
      </c>
    </row>
    <row r="155" spans="2:8" ht="9.75" customHeight="1" x14ac:dyDescent="0.25">
      <c r="B155" s="9" t="s">
        <v>69</v>
      </c>
      <c r="C155" s="10" t="s">
        <v>13</v>
      </c>
      <c r="D155" s="11">
        <v>4</v>
      </c>
      <c r="E155" s="44"/>
      <c r="F155" s="11" t="str">
        <f>IF(ISBLANK(E155),"",D155*E155)</f>
        <v/>
      </c>
      <c r="G155" s="44"/>
      <c r="H155" s="13" t="str">
        <f>IF(ISBLANK(G155),"",D155*G155)</f>
        <v/>
      </c>
    </row>
    <row r="156" spans="2:8" ht="9.75" customHeight="1" thickBot="1" x14ac:dyDescent="0.3">
      <c r="B156" s="20" t="s">
        <v>70</v>
      </c>
      <c r="C156" s="21" t="s">
        <v>71</v>
      </c>
      <c r="D156" s="22">
        <v>8</v>
      </c>
      <c r="E156" s="46"/>
      <c r="F156" s="22" t="str">
        <f>IF(ISBLANK(E156),"",D156*E156)</f>
        <v/>
      </c>
      <c r="G156" s="46"/>
      <c r="H156" s="24" t="str">
        <f>IF(ISBLANK(G156),"",D156*G156)</f>
        <v/>
      </c>
    </row>
    <row r="157" spans="2:8" ht="9.75" customHeight="1" thickBot="1" x14ac:dyDescent="0.3">
      <c r="B157" s="17"/>
      <c r="C157" s="17"/>
      <c r="D157" s="17"/>
      <c r="E157" s="18"/>
      <c r="F157" s="19"/>
      <c r="G157" s="18"/>
      <c r="H157" s="18"/>
    </row>
    <row r="158" spans="2:8" s="12" customFormat="1" ht="15.75" thickBot="1" x14ac:dyDescent="0.3">
      <c r="B158" s="79" t="s">
        <v>180</v>
      </c>
      <c r="C158" s="79" t="s">
        <v>181</v>
      </c>
      <c r="D158" s="81" t="s">
        <v>183</v>
      </c>
      <c r="E158" s="83" t="s">
        <v>282</v>
      </c>
      <c r="F158" s="84"/>
      <c r="G158" s="84"/>
      <c r="H158" s="85"/>
    </row>
    <row r="159" spans="2:8" s="12" customFormat="1" ht="15.75" thickBot="1" x14ac:dyDescent="0.3">
      <c r="B159" s="80"/>
      <c r="C159" s="80"/>
      <c r="D159" s="82"/>
      <c r="E159" s="86" t="s">
        <v>280</v>
      </c>
      <c r="F159" s="87"/>
      <c r="G159" s="86" t="s">
        <v>281</v>
      </c>
      <c r="H159" s="87"/>
    </row>
    <row r="160" spans="2:8" ht="10.5" customHeight="1" x14ac:dyDescent="0.25">
      <c r="B160" s="93" t="s">
        <v>63</v>
      </c>
      <c r="C160" s="94"/>
      <c r="D160" s="94"/>
      <c r="E160" s="90" t="s">
        <v>182</v>
      </c>
      <c r="F160" s="97" t="s">
        <v>4</v>
      </c>
      <c r="G160" s="90" t="s">
        <v>182</v>
      </c>
      <c r="H160" s="91" t="s">
        <v>4</v>
      </c>
    </row>
    <row r="161" spans="2:8" ht="10.5" customHeight="1" x14ac:dyDescent="0.25">
      <c r="B161" s="95"/>
      <c r="C161" s="96"/>
      <c r="D161" s="96"/>
      <c r="E161" s="88"/>
      <c r="F161" s="92"/>
      <c r="G161" s="88"/>
      <c r="H161" s="89"/>
    </row>
    <row r="162" spans="2:8" ht="9.75" customHeight="1" x14ac:dyDescent="0.25">
      <c r="B162" s="9" t="s">
        <v>64</v>
      </c>
      <c r="C162" s="10" t="s">
        <v>65</v>
      </c>
      <c r="D162" s="11">
        <v>32</v>
      </c>
      <c r="E162" s="44"/>
      <c r="F162" s="11" t="str">
        <f>IF(ISBLANK(E162),"",D162*E162)</f>
        <v/>
      </c>
      <c r="G162" s="44"/>
      <c r="H162" s="13" t="str">
        <f>IF(ISBLANK(G162),"",D162*G162)</f>
        <v/>
      </c>
    </row>
    <row r="163" spans="2:8" ht="9.75" customHeight="1" x14ac:dyDescent="0.25">
      <c r="B163" s="9" t="s">
        <v>64</v>
      </c>
      <c r="C163" s="10" t="s">
        <v>61</v>
      </c>
      <c r="D163" s="11">
        <v>13</v>
      </c>
      <c r="E163" s="44"/>
      <c r="F163" s="11" t="str">
        <f>IF(ISBLANK(E163),"",D163*E163)</f>
        <v/>
      </c>
      <c r="G163" s="44"/>
      <c r="H163" s="13" t="str">
        <f>IF(ISBLANK(G163),"",D163*G163)</f>
        <v/>
      </c>
    </row>
    <row r="164" spans="2:8" ht="9.75" customHeight="1" x14ac:dyDescent="0.25">
      <c r="B164" s="9" t="s">
        <v>64</v>
      </c>
      <c r="C164" s="10" t="s">
        <v>66</v>
      </c>
      <c r="D164" s="25" t="s">
        <v>198</v>
      </c>
      <c r="E164" s="44"/>
      <c r="F164" s="65"/>
      <c r="G164" s="44"/>
      <c r="H164" s="50"/>
    </row>
    <row r="165" spans="2:8" ht="9.75" customHeight="1" x14ac:dyDescent="0.25">
      <c r="B165" s="9" t="s">
        <v>64</v>
      </c>
      <c r="C165" s="10" t="s">
        <v>62</v>
      </c>
      <c r="D165" s="25" t="s">
        <v>199</v>
      </c>
      <c r="E165" s="44"/>
      <c r="F165" s="65"/>
      <c r="G165" s="44"/>
      <c r="H165" s="50"/>
    </row>
    <row r="166" spans="2:8" ht="10.5" customHeight="1" x14ac:dyDescent="0.25">
      <c r="B166" s="93" t="s">
        <v>58</v>
      </c>
      <c r="C166" s="94"/>
      <c r="D166" s="94"/>
      <c r="E166" s="88" t="s">
        <v>182</v>
      </c>
      <c r="F166" s="92" t="s">
        <v>4</v>
      </c>
      <c r="G166" s="88" t="s">
        <v>182</v>
      </c>
      <c r="H166" s="89" t="s">
        <v>4</v>
      </c>
    </row>
    <row r="167" spans="2:8" ht="10.5" customHeight="1" x14ac:dyDescent="0.25">
      <c r="B167" s="95"/>
      <c r="C167" s="96"/>
      <c r="D167" s="96"/>
      <c r="E167" s="88"/>
      <c r="F167" s="92"/>
      <c r="G167" s="88"/>
      <c r="H167" s="89"/>
    </row>
    <row r="168" spans="2:8" ht="9.75" customHeight="1" x14ac:dyDescent="0.25">
      <c r="B168" s="9" t="s">
        <v>59</v>
      </c>
      <c r="C168" s="10" t="s">
        <v>60</v>
      </c>
      <c r="D168" s="11">
        <v>32</v>
      </c>
      <c r="E168" s="44"/>
      <c r="F168" s="11" t="str">
        <f>IF(ISBLANK(E168),"",D168*E168)</f>
        <v/>
      </c>
      <c r="G168" s="44"/>
      <c r="H168" s="13" t="str">
        <f>IF(ISBLANK(G168),"",D168*G168)</f>
        <v/>
      </c>
    </row>
    <row r="169" spans="2:8" ht="9.75" customHeight="1" x14ac:dyDescent="0.25">
      <c r="B169" s="9" t="s">
        <v>59</v>
      </c>
      <c r="C169" s="10" t="s">
        <v>61</v>
      </c>
      <c r="D169" s="11">
        <v>13</v>
      </c>
      <c r="E169" s="44"/>
      <c r="F169" s="11" t="str">
        <f>IF(ISBLANK(E169),"",D169*E169)</f>
        <v/>
      </c>
      <c r="G169" s="44"/>
      <c r="H169" s="13" t="str">
        <f>IF(ISBLANK(G169),"",D169*G169)</f>
        <v/>
      </c>
    </row>
    <row r="170" spans="2:8" ht="9.75" customHeight="1" x14ac:dyDescent="0.25">
      <c r="B170" s="9" t="s">
        <v>59</v>
      </c>
      <c r="C170" s="10" t="s">
        <v>62</v>
      </c>
      <c r="D170" s="11">
        <v>4</v>
      </c>
      <c r="E170" s="44"/>
      <c r="F170" s="11" t="str">
        <f>IF(ISBLANK(E170),"",D170*E170)</f>
        <v/>
      </c>
      <c r="G170" s="44"/>
      <c r="H170" s="13" t="str">
        <f>IF(ISBLANK(G170),"",D170*G170)</f>
        <v/>
      </c>
    </row>
    <row r="171" spans="2:8" ht="10.5" customHeight="1" x14ac:dyDescent="0.25">
      <c r="B171" s="93" t="s">
        <v>55</v>
      </c>
      <c r="C171" s="94"/>
      <c r="D171" s="94"/>
      <c r="E171" s="88" t="s">
        <v>182</v>
      </c>
      <c r="F171" s="92" t="s">
        <v>4</v>
      </c>
      <c r="G171" s="88" t="s">
        <v>182</v>
      </c>
      <c r="H171" s="89" t="s">
        <v>4</v>
      </c>
    </row>
    <row r="172" spans="2:8" ht="10.5" customHeight="1" x14ac:dyDescent="0.25">
      <c r="B172" s="95"/>
      <c r="C172" s="96"/>
      <c r="D172" s="96"/>
      <c r="E172" s="88"/>
      <c r="F172" s="92"/>
      <c r="G172" s="88"/>
      <c r="H172" s="89"/>
    </row>
    <row r="173" spans="2:8" ht="9.75" customHeight="1" x14ac:dyDescent="0.25">
      <c r="B173" s="9" t="s">
        <v>49</v>
      </c>
      <c r="C173" s="10" t="s">
        <v>56</v>
      </c>
      <c r="D173" s="11">
        <v>100</v>
      </c>
      <c r="E173" s="44"/>
      <c r="F173" s="11" t="str">
        <f t="shared" ref="F173:F178" si="4">IF(ISBLANK(E173),"",D173*E173)</f>
        <v/>
      </c>
      <c r="G173" s="44"/>
      <c r="H173" s="13" t="str">
        <f t="shared" ref="H173:H178" si="5">IF(ISBLANK(G173),"",D173*G173)</f>
        <v/>
      </c>
    </row>
    <row r="174" spans="2:8" ht="9.75" customHeight="1" x14ac:dyDescent="0.25">
      <c r="B174" s="9" t="s">
        <v>50</v>
      </c>
      <c r="C174" s="10" t="s">
        <v>56</v>
      </c>
      <c r="D174" s="11">
        <v>100</v>
      </c>
      <c r="E174" s="44"/>
      <c r="F174" s="11" t="str">
        <f t="shared" si="4"/>
        <v/>
      </c>
      <c r="G174" s="44"/>
      <c r="H174" s="13" t="str">
        <f t="shared" si="5"/>
        <v/>
      </c>
    </row>
    <row r="175" spans="2:8" ht="9.75" customHeight="1" x14ac:dyDescent="0.25">
      <c r="B175" s="9" t="s">
        <v>51</v>
      </c>
      <c r="C175" s="10" t="s">
        <v>57</v>
      </c>
      <c r="D175" s="11">
        <v>7.5</v>
      </c>
      <c r="E175" s="44"/>
      <c r="F175" s="11" t="str">
        <f t="shared" si="4"/>
        <v/>
      </c>
      <c r="G175" s="44"/>
      <c r="H175" s="13" t="str">
        <f t="shared" si="5"/>
        <v/>
      </c>
    </row>
    <row r="176" spans="2:8" ht="9.75" customHeight="1" x14ac:dyDescent="0.25">
      <c r="B176" s="9" t="s">
        <v>52</v>
      </c>
      <c r="C176" s="10" t="s">
        <v>57</v>
      </c>
      <c r="D176" s="11">
        <v>11</v>
      </c>
      <c r="E176" s="44"/>
      <c r="F176" s="11" t="str">
        <f t="shared" si="4"/>
        <v/>
      </c>
      <c r="G176" s="44"/>
      <c r="H176" s="13" t="str">
        <f t="shared" si="5"/>
        <v/>
      </c>
    </row>
    <row r="177" spans="2:8" ht="9.75" customHeight="1" x14ac:dyDescent="0.25">
      <c r="B177" s="9" t="s">
        <v>53</v>
      </c>
      <c r="C177" s="10" t="s">
        <v>56</v>
      </c>
      <c r="D177" s="11">
        <v>100</v>
      </c>
      <c r="E177" s="44"/>
      <c r="F177" s="11" t="str">
        <f t="shared" si="4"/>
        <v/>
      </c>
      <c r="G177" s="44"/>
      <c r="H177" s="13" t="str">
        <f t="shared" si="5"/>
        <v/>
      </c>
    </row>
    <row r="178" spans="2:8" ht="9.75" customHeight="1" x14ac:dyDescent="0.25">
      <c r="B178" s="9" t="s">
        <v>54</v>
      </c>
      <c r="C178" s="10" t="s">
        <v>186</v>
      </c>
      <c r="D178" s="11">
        <v>15</v>
      </c>
      <c r="E178" s="44"/>
      <c r="F178" s="11" t="str">
        <f t="shared" si="4"/>
        <v/>
      </c>
      <c r="G178" s="44"/>
      <c r="H178" s="13" t="str">
        <f t="shared" si="5"/>
        <v/>
      </c>
    </row>
    <row r="179" spans="2:8" ht="10.5" customHeight="1" x14ac:dyDescent="0.25">
      <c r="B179" s="93" t="s">
        <v>39</v>
      </c>
      <c r="C179" s="94"/>
      <c r="D179" s="94"/>
      <c r="E179" s="88" t="s">
        <v>182</v>
      </c>
      <c r="F179" s="92" t="s">
        <v>4</v>
      </c>
      <c r="G179" s="88" t="s">
        <v>182</v>
      </c>
      <c r="H179" s="89" t="s">
        <v>4</v>
      </c>
    </row>
    <row r="180" spans="2:8" ht="10.5" customHeight="1" x14ac:dyDescent="0.25">
      <c r="B180" s="95"/>
      <c r="C180" s="96"/>
      <c r="D180" s="96"/>
      <c r="E180" s="88"/>
      <c r="F180" s="92"/>
      <c r="G180" s="88"/>
      <c r="H180" s="89"/>
    </row>
    <row r="181" spans="2:8" ht="9.75" customHeight="1" x14ac:dyDescent="0.25">
      <c r="B181" s="9" t="s">
        <v>40</v>
      </c>
      <c r="C181" s="10" t="s">
        <v>45</v>
      </c>
      <c r="D181" s="11">
        <v>50</v>
      </c>
      <c r="E181" s="44"/>
      <c r="F181" s="11" t="str">
        <f>IF(ISBLANK(E181),"",D181*E181)</f>
        <v/>
      </c>
      <c r="G181" s="44"/>
      <c r="H181" s="13" t="str">
        <f>IF(ISBLANK(G181),"",D181*G181)</f>
        <v/>
      </c>
    </row>
    <row r="182" spans="2:8" ht="9.75" customHeight="1" x14ac:dyDescent="0.25">
      <c r="B182" s="9" t="s">
        <v>41</v>
      </c>
      <c r="C182" s="10" t="s">
        <v>46</v>
      </c>
      <c r="D182" s="11">
        <v>5</v>
      </c>
      <c r="E182" s="44"/>
      <c r="F182" s="11" t="str">
        <f>IF(ISBLANK(E182),"",D182*E182)</f>
        <v/>
      </c>
      <c r="G182" s="44"/>
      <c r="H182" s="13" t="str">
        <f>IF(ISBLANK(G182),"",D182*G182)</f>
        <v/>
      </c>
    </row>
    <row r="183" spans="2:8" ht="9.75" customHeight="1" x14ac:dyDescent="0.25">
      <c r="B183" s="9" t="s">
        <v>42</v>
      </c>
      <c r="C183" s="10" t="s">
        <v>45</v>
      </c>
      <c r="D183" s="11">
        <v>5</v>
      </c>
      <c r="E183" s="44"/>
      <c r="F183" s="11" t="str">
        <f>IF(ISBLANK(E183),"",D183*E183)</f>
        <v/>
      </c>
      <c r="G183" s="44"/>
      <c r="H183" s="13" t="str">
        <f>IF(ISBLANK(G183),"",D183*G183)</f>
        <v/>
      </c>
    </row>
    <row r="184" spans="2:8" ht="9.75" customHeight="1" x14ac:dyDescent="0.25">
      <c r="B184" s="9" t="s">
        <v>43</v>
      </c>
      <c r="C184" s="10" t="s">
        <v>47</v>
      </c>
      <c r="D184" s="11">
        <v>140</v>
      </c>
      <c r="E184" s="44"/>
      <c r="F184" s="11" t="str">
        <f>IF(ISBLANK(E184),"",D184*E184)</f>
        <v/>
      </c>
      <c r="G184" s="44"/>
      <c r="H184" s="13" t="str">
        <f>IF(ISBLANK(G184),"",D184*G184)</f>
        <v/>
      </c>
    </row>
    <row r="185" spans="2:8" ht="9.75" customHeight="1" x14ac:dyDescent="0.25">
      <c r="B185" s="9" t="s">
        <v>44</v>
      </c>
      <c r="C185" s="10" t="s">
        <v>48</v>
      </c>
      <c r="D185" s="25" t="s">
        <v>201</v>
      </c>
      <c r="E185" s="62" t="s">
        <v>269</v>
      </c>
      <c r="F185" s="64" t="s">
        <v>269</v>
      </c>
      <c r="G185" s="62" t="s">
        <v>269</v>
      </c>
      <c r="H185" s="63" t="s">
        <v>269</v>
      </c>
    </row>
    <row r="186" spans="2:8" ht="10.5" customHeight="1" x14ac:dyDescent="0.25">
      <c r="B186" s="93" t="s">
        <v>35</v>
      </c>
      <c r="C186" s="94"/>
      <c r="D186" s="94"/>
      <c r="E186" s="88" t="s">
        <v>182</v>
      </c>
      <c r="F186" s="92" t="s">
        <v>4</v>
      </c>
      <c r="G186" s="88" t="s">
        <v>182</v>
      </c>
      <c r="H186" s="89" t="s">
        <v>4</v>
      </c>
    </row>
    <row r="187" spans="2:8" ht="10.5" customHeight="1" x14ac:dyDescent="0.25">
      <c r="B187" s="95"/>
      <c r="C187" s="96"/>
      <c r="D187" s="96"/>
      <c r="E187" s="88"/>
      <c r="F187" s="92"/>
      <c r="G187" s="88"/>
      <c r="H187" s="89"/>
    </row>
    <row r="188" spans="2:8" ht="9.75" customHeight="1" x14ac:dyDescent="0.25">
      <c r="B188" s="9" t="s">
        <v>36</v>
      </c>
      <c r="C188" s="10" t="s">
        <v>37</v>
      </c>
      <c r="D188" s="11">
        <v>450</v>
      </c>
      <c r="E188" s="44"/>
      <c r="F188" s="11" t="str">
        <f>IF(ISBLANK(E188),"",D188*E188)</f>
        <v/>
      </c>
      <c r="G188" s="44"/>
      <c r="H188" s="13" t="str">
        <f>IF(ISBLANK(G188),"",D188*G188)</f>
        <v/>
      </c>
    </row>
    <row r="189" spans="2:8" ht="9.75" customHeight="1" x14ac:dyDescent="0.25">
      <c r="B189" s="9" t="s">
        <v>36</v>
      </c>
      <c r="C189" s="10" t="s">
        <v>38</v>
      </c>
      <c r="D189" s="11">
        <v>13</v>
      </c>
      <c r="E189" s="44"/>
      <c r="F189" s="11" t="str">
        <f>IF(ISBLANK(E189),"",D189*E189)</f>
        <v/>
      </c>
      <c r="G189" s="44"/>
      <c r="H189" s="13" t="str">
        <f>IF(ISBLANK(G189),"",D189*G189)</f>
        <v/>
      </c>
    </row>
    <row r="190" spans="2:8" ht="10.5" customHeight="1" x14ac:dyDescent="0.25">
      <c r="B190" s="93" t="s">
        <v>2</v>
      </c>
      <c r="C190" s="94"/>
      <c r="D190" s="94"/>
      <c r="E190" s="88" t="s">
        <v>182</v>
      </c>
      <c r="F190" s="92" t="s">
        <v>4</v>
      </c>
      <c r="G190" s="88" t="s">
        <v>182</v>
      </c>
      <c r="H190" s="89" t="s">
        <v>4</v>
      </c>
    </row>
    <row r="191" spans="2:8" ht="10.5" customHeight="1" x14ac:dyDescent="0.25">
      <c r="B191" s="95"/>
      <c r="C191" s="96"/>
      <c r="D191" s="96"/>
      <c r="E191" s="88"/>
      <c r="F191" s="92"/>
      <c r="G191" s="88"/>
      <c r="H191" s="89"/>
    </row>
    <row r="192" spans="2:8" ht="9.75" customHeight="1" x14ac:dyDescent="0.25">
      <c r="B192" s="9" t="s">
        <v>0</v>
      </c>
      <c r="C192" s="10" t="s">
        <v>1</v>
      </c>
      <c r="D192" s="11">
        <v>32</v>
      </c>
      <c r="E192" s="44"/>
      <c r="F192" s="11" t="str">
        <f>IF(ISBLANK(E192),"",D192*E192)</f>
        <v/>
      </c>
      <c r="G192" s="44"/>
      <c r="H192" s="13" t="str">
        <f>IF(ISBLANK(G192),"",D192*G192)</f>
        <v/>
      </c>
    </row>
    <row r="193" spans="2:8" ht="9.75" customHeight="1" x14ac:dyDescent="0.25">
      <c r="B193" s="9" t="s">
        <v>0</v>
      </c>
      <c r="C193" s="10" t="s">
        <v>3</v>
      </c>
      <c r="D193" s="11">
        <v>13</v>
      </c>
      <c r="E193" s="44"/>
      <c r="F193" s="11" t="str">
        <f>IF(ISBLANK(E193),"",D193*E193)</f>
        <v/>
      </c>
      <c r="G193" s="44"/>
      <c r="H193" s="13" t="str">
        <f>IF(ISBLANK(G193),"",D193*G193)</f>
        <v/>
      </c>
    </row>
    <row r="194" spans="2:8" ht="9.75" customHeight="1" x14ac:dyDescent="0.25">
      <c r="B194" s="9" t="s">
        <v>0</v>
      </c>
      <c r="C194" s="10" t="s">
        <v>5</v>
      </c>
      <c r="D194" s="11">
        <v>50</v>
      </c>
      <c r="E194" s="44"/>
      <c r="F194" s="11" t="str">
        <f>IF(ISBLANK(E194),"",D194*E194)</f>
        <v/>
      </c>
      <c r="G194" s="44"/>
      <c r="H194" s="13" t="str">
        <f>IF(ISBLANK(G194),"",D194*G194)</f>
        <v/>
      </c>
    </row>
    <row r="195" spans="2:8" ht="9.75" customHeight="1" x14ac:dyDescent="0.25">
      <c r="B195" s="9" t="s">
        <v>0</v>
      </c>
      <c r="C195" s="10" t="s">
        <v>6</v>
      </c>
      <c r="D195" s="11">
        <v>100</v>
      </c>
      <c r="E195" s="44"/>
      <c r="F195" s="11" t="str">
        <f>IF(ISBLANK(E195),"",D195*E195)</f>
        <v/>
      </c>
      <c r="G195" s="44"/>
      <c r="H195" s="13" t="str">
        <f>IF(ISBLANK(G195),"",D195*G195)</f>
        <v/>
      </c>
    </row>
    <row r="196" spans="2:8" ht="10.5" customHeight="1" x14ac:dyDescent="0.25">
      <c r="B196" s="93" t="s">
        <v>7</v>
      </c>
      <c r="C196" s="94"/>
      <c r="D196" s="94"/>
      <c r="E196" s="88" t="s">
        <v>182</v>
      </c>
      <c r="F196" s="92" t="s">
        <v>4</v>
      </c>
      <c r="G196" s="88" t="s">
        <v>182</v>
      </c>
      <c r="H196" s="89" t="s">
        <v>4</v>
      </c>
    </row>
    <row r="197" spans="2:8" ht="10.5" customHeight="1" x14ac:dyDescent="0.25">
      <c r="B197" s="95"/>
      <c r="C197" s="96"/>
      <c r="D197" s="96"/>
      <c r="E197" s="88"/>
      <c r="F197" s="92"/>
      <c r="G197" s="88"/>
      <c r="H197" s="89"/>
    </row>
    <row r="198" spans="2:8" ht="9.75" customHeight="1" x14ac:dyDescent="0.25">
      <c r="B198" s="9" t="s">
        <v>8</v>
      </c>
      <c r="C198" s="10" t="s">
        <v>12</v>
      </c>
      <c r="D198" s="11">
        <v>15</v>
      </c>
      <c r="E198" s="44"/>
      <c r="F198" s="11" t="str">
        <f>IF(ISBLANK(E198),"",D198*E198)</f>
        <v/>
      </c>
      <c r="G198" s="44"/>
      <c r="H198" s="13" t="str">
        <f>IF(ISBLANK(G198),"",D198*G198)</f>
        <v/>
      </c>
    </row>
    <row r="199" spans="2:8" ht="9.75" customHeight="1" x14ac:dyDescent="0.25">
      <c r="B199" s="9" t="s">
        <v>9</v>
      </c>
      <c r="C199" s="10" t="s">
        <v>258</v>
      </c>
      <c r="D199" s="11">
        <v>20</v>
      </c>
      <c r="E199" s="44"/>
      <c r="F199" s="11" t="str">
        <f>IF(ISBLANK(E199),"",D199*E199)</f>
        <v/>
      </c>
      <c r="G199" s="44"/>
      <c r="H199" s="13" t="str">
        <f>IF(ISBLANK(G199),"",D199*G199)</f>
        <v/>
      </c>
    </row>
    <row r="200" spans="2:8" ht="9.75" customHeight="1" x14ac:dyDescent="0.25">
      <c r="B200" s="9" t="s">
        <v>10</v>
      </c>
      <c r="C200" s="10" t="s">
        <v>13</v>
      </c>
      <c r="D200" s="25" t="s">
        <v>187</v>
      </c>
      <c r="E200" s="62" t="s">
        <v>269</v>
      </c>
      <c r="F200" s="64" t="s">
        <v>269</v>
      </c>
      <c r="G200" s="62" t="s">
        <v>269</v>
      </c>
      <c r="H200" s="63" t="s">
        <v>269</v>
      </c>
    </row>
    <row r="201" spans="2:8" ht="9.75" customHeight="1" x14ac:dyDescent="0.25">
      <c r="B201" s="9" t="s">
        <v>11</v>
      </c>
      <c r="C201" s="10" t="s">
        <v>14</v>
      </c>
      <c r="D201" s="11">
        <v>4</v>
      </c>
      <c r="E201" s="44"/>
      <c r="F201" s="11" t="str">
        <f>IF(ISBLANK(E201),"",D201*E201)</f>
        <v/>
      </c>
      <c r="G201" s="44"/>
      <c r="H201" s="13" t="str">
        <f>IF(ISBLANK(G201),"",D201*G201)</f>
        <v/>
      </c>
    </row>
    <row r="202" spans="2:8" ht="10.5" customHeight="1" x14ac:dyDescent="0.25">
      <c r="B202" s="93" t="s">
        <v>259</v>
      </c>
      <c r="C202" s="94"/>
      <c r="D202" s="94"/>
      <c r="E202" s="88" t="s">
        <v>182</v>
      </c>
      <c r="F202" s="92" t="s">
        <v>4</v>
      </c>
      <c r="G202" s="88" t="s">
        <v>182</v>
      </c>
      <c r="H202" s="89" t="s">
        <v>4</v>
      </c>
    </row>
    <row r="203" spans="2:8" ht="10.5" customHeight="1" x14ac:dyDescent="0.25">
      <c r="B203" s="95"/>
      <c r="C203" s="96"/>
      <c r="D203" s="96"/>
      <c r="E203" s="88"/>
      <c r="F203" s="92"/>
      <c r="G203" s="88"/>
      <c r="H203" s="89"/>
    </row>
    <row r="204" spans="2:8" ht="9.75" customHeight="1" x14ac:dyDescent="0.25">
      <c r="B204" s="9" t="s">
        <v>47</v>
      </c>
      <c r="C204" s="10" t="s">
        <v>178</v>
      </c>
      <c r="D204" s="11">
        <v>140</v>
      </c>
      <c r="E204" s="44"/>
      <c r="F204" s="11" t="str">
        <f>IF(ISBLANK(E204),"",D204*E204)</f>
        <v/>
      </c>
      <c r="G204" s="44"/>
      <c r="H204" s="13" t="str">
        <f>IF(ISBLANK(G204),"",D204*G204)</f>
        <v/>
      </c>
    </row>
    <row r="205" spans="2:8" ht="9.75" customHeight="1" x14ac:dyDescent="0.25">
      <c r="B205" s="9" t="s">
        <v>47</v>
      </c>
      <c r="C205" s="10" t="s">
        <v>179</v>
      </c>
      <c r="D205" s="11">
        <v>70</v>
      </c>
      <c r="E205" s="44"/>
      <c r="F205" s="11" t="str">
        <f>IF(ISBLANK(E205),"",D205*E205)</f>
        <v/>
      </c>
      <c r="G205" s="44"/>
      <c r="H205" s="13" t="str">
        <f>IF(ISBLANK(G205),"",D205*G205)</f>
        <v/>
      </c>
    </row>
    <row r="206" spans="2:8" ht="10.5" customHeight="1" x14ac:dyDescent="0.25">
      <c r="B206" s="93" t="s">
        <v>15</v>
      </c>
      <c r="C206" s="94"/>
      <c r="D206" s="94"/>
      <c r="E206" s="88" t="s">
        <v>182</v>
      </c>
      <c r="F206" s="92" t="s">
        <v>4</v>
      </c>
      <c r="G206" s="88" t="s">
        <v>182</v>
      </c>
      <c r="H206" s="89" t="s">
        <v>4</v>
      </c>
    </row>
    <row r="207" spans="2:8" ht="10.5" customHeight="1" x14ac:dyDescent="0.25">
      <c r="B207" s="95"/>
      <c r="C207" s="96"/>
      <c r="D207" s="96"/>
      <c r="E207" s="88"/>
      <c r="F207" s="92"/>
      <c r="G207" s="88"/>
      <c r="H207" s="89"/>
    </row>
    <row r="208" spans="2:8" ht="9.75" customHeight="1" x14ac:dyDescent="0.25">
      <c r="B208" s="9" t="s">
        <v>16</v>
      </c>
      <c r="C208" s="10" t="s">
        <v>186</v>
      </c>
      <c r="D208" s="11">
        <v>27</v>
      </c>
      <c r="E208" s="44"/>
      <c r="F208" s="11" t="str">
        <f>IF(ISBLANK(E208),"",D208*E208)</f>
        <v/>
      </c>
      <c r="G208" s="44"/>
      <c r="H208" s="13" t="str">
        <f>IF(ISBLANK(G208),"",D208*G208)</f>
        <v/>
      </c>
    </row>
    <row r="209" spans="2:8" ht="9.75" customHeight="1" x14ac:dyDescent="0.25">
      <c r="B209" s="9" t="s">
        <v>17</v>
      </c>
      <c r="C209" s="10" t="s">
        <v>186</v>
      </c>
      <c r="D209" s="11">
        <v>40</v>
      </c>
      <c r="E209" s="44"/>
      <c r="F209" s="11" t="str">
        <f>IF(ISBLANK(E209),"",D209*E209)</f>
        <v/>
      </c>
      <c r="G209" s="44"/>
      <c r="H209" s="13" t="str">
        <f>IF(ISBLANK(G209),"",D209*G209)</f>
        <v/>
      </c>
    </row>
    <row r="210" spans="2:8" ht="9.75" customHeight="1" thickBot="1" x14ac:dyDescent="0.3">
      <c r="B210" s="20" t="s">
        <v>18</v>
      </c>
      <c r="C210" s="21" t="s">
        <v>20</v>
      </c>
      <c r="D210" s="22">
        <v>300</v>
      </c>
      <c r="E210" s="46"/>
      <c r="F210" s="22" t="str">
        <f>IF(ISBLANK(E210),"",D210*E210)</f>
        <v/>
      </c>
      <c r="G210" s="46"/>
      <c r="H210" s="24" t="str">
        <f>IF(ISBLANK(G210),"",D210*G210)</f>
        <v/>
      </c>
    </row>
    <row r="211" spans="2:8" ht="9.75" customHeight="1" thickBot="1" x14ac:dyDescent="0.3">
      <c r="B211" s="17"/>
      <c r="C211" s="17"/>
      <c r="D211" s="17"/>
      <c r="E211" s="18"/>
      <c r="F211" s="19"/>
      <c r="G211" s="18"/>
      <c r="H211" s="18"/>
    </row>
    <row r="212" spans="2:8" s="12" customFormat="1" ht="15.75" thickBot="1" x14ac:dyDescent="0.3">
      <c r="B212" s="79" t="s">
        <v>180</v>
      </c>
      <c r="C212" s="79" t="s">
        <v>181</v>
      </c>
      <c r="D212" s="81" t="s">
        <v>183</v>
      </c>
      <c r="E212" s="83" t="s">
        <v>282</v>
      </c>
      <c r="F212" s="84"/>
      <c r="G212" s="84"/>
      <c r="H212" s="85"/>
    </row>
    <row r="213" spans="2:8" s="12" customFormat="1" ht="15.75" thickBot="1" x14ac:dyDescent="0.3">
      <c r="B213" s="80"/>
      <c r="C213" s="80"/>
      <c r="D213" s="82"/>
      <c r="E213" s="86" t="s">
        <v>280</v>
      </c>
      <c r="F213" s="87"/>
      <c r="G213" s="86" t="s">
        <v>281</v>
      </c>
      <c r="H213" s="87"/>
    </row>
    <row r="214" spans="2:8" ht="10.5" customHeight="1" x14ac:dyDescent="0.25">
      <c r="B214" s="93" t="s">
        <v>21</v>
      </c>
      <c r="C214" s="94"/>
      <c r="D214" s="94"/>
      <c r="E214" s="90" t="s">
        <v>182</v>
      </c>
      <c r="F214" s="91" t="s">
        <v>4</v>
      </c>
      <c r="G214" s="90" t="s">
        <v>182</v>
      </c>
      <c r="H214" s="91" t="s">
        <v>4</v>
      </c>
    </row>
    <row r="215" spans="2:8" ht="10.5" customHeight="1" x14ac:dyDescent="0.25">
      <c r="B215" s="95"/>
      <c r="C215" s="96"/>
      <c r="D215" s="96"/>
      <c r="E215" s="88"/>
      <c r="F215" s="89"/>
      <c r="G215" s="88"/>
      <c r="H215" s="89"/>
    </row>
    <row r="216" spans="2:8" ht="9.75" customHeight="1" x14ac:dyDescent="0.25">
      <c r="B216" s="9" t="s">
        <v>22</v>
      </c>
      <c r="C216" s="10" t="s">
        <v>23</v>
      </c>
      <c r="D216" s="11">
        <v>90</v>
      </c>
      <c r="E216" s="44"/>
      <c r="F216" s="13" t="str">
        <f t="shared" ref="F216:F222" si="6">IF(ISBLANK(E216),"",D216*E216)</f>
        <v/>
      </c>
      <c r="G216" s="44"/>
      <c r="H216" s="13" t="str">
        <f t="shared" ref="H216:H222" si="7">IF(ISBLANK(G216),"",D216*G216)</f>
        <v/>
      </c>
    </row>
    <row r="217" spans="2:8" ht="9.75" customHeight="1" x14ac:dyDescent="0.25">
      <c r="B217" s="9" t="s">
        <v>25</v>
      </c>
      <c r="C217" s="10" t="s">
        <v>24</v>
      </c>
      <c r="D217" s="11">
        <v>5</v>
      </c>
      <c r="E217" s="44"/>
      <c r="F217" s="13" t="str">
        <f t="shared" si="6"/>
        <v/>
      </c>
      <c r="G217" s="44"/>
      <c r="H217" s="13" t="str">
        <f t="shared" si="7"/>
        <v/>
      </c>
    </row>
    <row r="218" spans="2:8" ht="9.75" customHeight="1" x14ac:dyDescent="0.25">
      <c r="B218" s="9" t="s">
        <v>26</v>
      </c>
      <c r="C218" s="10" t="s">
        <v>24</v>
      </c>
      <c r="D218" s="11">
        <v>12</v>
      </c>
      <c r="E218" s="44"/>
      <c r="F218" s="13" t="str">
        <f t="shared" si="6"/>
        <v/>
      </c>
      <c r="G218" s="44"/>
      <c r="H218" s="13" t="str">
        <f t="shared" si="7"/>
        <v/>
      </c>
    </row>
    <row r="219" spans="2:8" ht="9.75" customHeight="1" x14ac:dyDescent="0.25">
      <c r="B219" s="9" t="s">
        <v>27</v>
      </c>
      <c r="C219" s="10" t="s">
        <v>24</v>
      </c>
      <c r="D219" s="11">
        <v>8</v>
      </c>
      <c r="E219" s="44"/>
      <c r="F219" s="13" t="str">
        <f t="shared" si="6"/>
        <v/>
      </c>
      <c r="G219" s="44"/>
      <c r="H219" s="13" t="str">
        <f t="shared" si="7"/>
        <v/>
      </c>
    </row>
    <row r="220" spans="2:8" ht="9.75" customHeight="1" x14ac:dyDescent="0.25">
      <c r="B220" s="9" t="s">
        <v>28</v>
      </c>
      <c r="C220" s="10" t="s">
        <v>24</v>
      </c>
      <c r="D220" s="11">
        <v>15</v>
      </c>
      <c r="E220" s="44"/>
      <c r="F220" s="13" t="str">
        <f t="shared" si="6"/>
        <v/>
      </c>
      <c r="G220" s="44"/>
      <c r="H220" s="13" t="str">
        <f t="shared" si="7"/>
        <v/>
      </c>
    </row>
    <row r="221" spans="2:8" ht="9.75" customHeight="1" x14ac:dyDescent="0.25">
      <c r="B221" s="9" t="s">
        <v>29</v>
      </c>
      <c r="C221" s="10" t="s">
        <v>24</v>
      </c>
      <c r="D221" s="11">
        <v>11</v>
      </c>
      <c r="E221" s="44"/>
      <c r="F221" s="13" t="str">
        <f t="shared" si="6"/>
        <v/>
      </c>
      <c r="G221" s="44"/>
      <c r="H221" s="13" t="str">
        <f t="shared" si="7"/>
        <v/>
      </c>
    </row>
    <row r="222" spans="2:8" ht="9.75" customHeight="1" x14ac:dyDescent="0.25">
      <c r="B222" s="9" t="s">
        <v>30</v>
      </c>
      <c r="C222" s="10" t="s">
        <v>24</v>
      </c>
      <c r="D222" s="11">
        <v>18</v>
      </c>
      <c r="E222" s="44"/>
      <c r="F222" s="13" t="str">
        <f t="shared" si="6"/>
        <v/>
      </c>
      <c r="G222" s="44"/>
      <c r="H222" s="13" t="str">
        <f t="shared" si="7"/>
        <v/>
      </c>
    </row>
    <row r="223" spans="2:8" ht="10.5" customHeight="1" x14ac:dyDescent="0.25">
      <c r="B223" s="93" t="s">
        <v>31</v>
      </c>
      <c r="C223" s="94"/>
      <c r="D223" s="94"/>
      <c r="E223" s="88" t="s">
        <v>182</v>
      </c>
      <c r="F223" s="89" t="s">
        <v>4</v>
      </c>
      <c r="G223" s="88" t="s">
        <v>182</v>
      </c>
      <c r="H223" s="89" t="s">
        <v>4</v>
      </c>
    </row>
    <row r="224" spans="2:8" ht="10.5" customHeight="1" x14ac:dyDescent="0.25">
      <c r="B224" s="95"/>
      <c r="C224" s="96"/>
      <c r="D224" s="96"/>
      <c r="E224" s="88"/>
      <c r="F224" s="89"/>
      <c r="G224" s="88"/>
      <c r="H224" s="89"/>
    </row>
    <row r="225" spans="2:9" ht="9.75" customHeight="1" x14ac:dyDescent="0.25">
      <c r="B225" s="9" t="s">
        <v>32</v>
      </c>
      <c r="C225" s="10" t="s">
        <v>12</v>
      </c>
      <c r="D225" s="11">
        <v>13</v>
      </c>
      <c r="E225" s="44"/>
      <c r="F225" s="13" t="str">
        <f>IF(ISBLANK(E225),"",D225*E225)</f>
        <v/>
      </c>
      <c r="G225" s="44"/>
      <c r="H225" s="13" t="str">
        <f>IF(ISBLANK(G225),"",D225*G225)</f>
        <v/>
      </c>
    </row>
    <row r="226" spans="2:9" ht="9.75" customHeight="1" x14ac:dyDescent="0.25">
      <c r="B226" s="68" t="s">
        <v>33</v>
      </c>
      <c r="C226" s="69" t="s">
        <v>34</v>
      </c>
      <c r="D226" s="70">
        <v>125</v>
      </c>
      <c r="E226" s="44"/>
      <c r="F226" s="13" t="str">
        <f>IF(ISBLANK(E226),"",D226*E226)</f>
        <v/>
      </c>
      <c r="G226" s="44"/>
      <c r="H226" s="13" t="str">
        <f>IF(ISBLANK(G226),"",D226*G226)</f>
        <v/>
      </c>
    </row>
    <row r="227" spans="2:9" ht="16.5" customHeight="1" x14ac:dyDescent="0.25">
      <c r="B227" s="98" t="s">
        <v>260</v>
      </c>
      <c r="C227" s="99"/>
      <c r="D227" s="100"/>
      <c r="E227" s="88" t="s">
        <v>182</v>
      </c>
      <c r="F227" s="89" t="s">
        <v>4</v>
      </c>
      <c r="G227" s="88" t="s">
        <v>182</v>
      </c>
      <c r="H227" s="89" t="s">
        <v>4</v>
      </c>
      <c r="I227" s="7" t="s">
        <v>132</v>
      </c>
    </row>
    <row r="228" spans="2:9" ht="17.25" customHeight="1" x14ac:dyDescent="0.25">
      <c r="B228" s="101"/>
      <c r="C228" s="102"/>
      <c r="D228" s="103"/>
      <c r="E228" s="88"/>
      <c r="F228" s="89"/>
      <c r="G228" s="88"/>
      <c r="H228" s="89"/>
    </row>
    <row r="229" spans="2:9" ht="9.75" customHeight="1" x14ac:dyDescent="0.25">
      <c r="B229" s="9" t="s">
        <v>40</v>
      </c>
      <c r="C229" s="10" t="s">
        <v>124</v>
      </c>
      <c r="D229" s="11">
        <v>32</v>
      </c>
      <c r="E229" s="44"/>
      <c r="F229" s="13" t="str">
        <f t="shared" ref="F229:F234" si="8">IF(ISBLANK(E229),"",D229*E229)</f>
        <v/>
      </c>
      <c r="G229" s="44"/>
      <c r="H229" s="13" t="str">
        <f t="shared" ref="H229:H234" si="9">IF(ISBLANK(G229),"",D229*G229)</f>
        <v/>
      </c>
    </row>
    <row r="230" spans="2:9" ht="9.75" customHeight="1" x14ac:dyDescent="0.25">
      <c r="B230" s="9" t="s">
        <v>40</v>
      </c>
      <c r="C230" s="10" t="s">
        <v>125</v>
      </c>
      <c r="D230" s="11">
        <v>13</v>
      </c>
      <c r="E230" s="44"/>
      <c r="F230" s="13" t="str">
        <f t="shared" si="8"/>
        <v/>
      </c>
      <c r="G230" s="44"/>
      <c r="H230" s="13" t="str">
        <f t="shared" si="9"/>
        <v/>
      </c>
    </row>
    <row r="231" spans="2:9" ht="9.75" customHeight="1" x14ac:dyDescent="0.25">
      <c r="B231" s="9" t="s">
        <v>40</v>
      </c>
      <c r="C231" s="10" t="s">
        <v>126</v>
      </c>
      <c r="D231" s="11">
        <v>3</v>
      </c>
      <c r="E231" s="44"/>
      <c r="F231" s="13" t="str">
        <f t="shared" si="8"/>
        <v/>
      </c>
      <c r="G231" s="44"/>
      <c r="H231" s="13" t="str">
        <f t="shared" si="9"/>
        <v/>
      </c>
    </row>
    <row r="232" spans="2:9" ht="9.75" customHeight="1" x14ac:dyDescent="0.25">
      <c r="B232" s="9" t="s">
        <v>8</v>
      </c>
      <c r="C232" s="10" t="s">
        <v>127</v>
      </c>
      <c r="D232" s="11">
        <v>4</v>
      </c>
      <c r="E232" s="44"/>
      <c r="F232" s="13" t="str">
        <f t="shared" si="8"/>
        <v/>
      </c>
      <c r="G232" s="44"/>
      <c r="H232" s="13" t="str">
        <f t="shared" si="9"/>
        <v/>
      </c>
    </row>
    <row r="233" spans="2:9" ht="9.75" customHeight="1" x14ac:dyDescent="0.25">
      <c r="B233" s="9" t="s">
        <v>9</v>
      </c>
      <c r="C233" s="10" t="s">
        <v>127</v>
      </c>
      <c r="D233" s="11">
        <v>8</v>
      </c>
      <c r="E233" s="44"/>
      <c r="F233" s="13" t="str">
        <f t="shared" si="8"/>
        <v/>
      </c>
      <c r="G233" s="44"/>
      <c r="H233" s="13" t="str">
        <f t="shared" si="9"/>
        <v/>
      </c>
    </row>
    <row r="234" spans="2:9" ht="9.75" customHeight="1" x14ac:dyDescent="0.25">
      <c r="B234" s="9" t="s">
        <v>121</v>
      </c>
      <c r="C234" s="10" t="s">
        <v>19</v>
      </c>
      <c r="D234" s="11">
        <v>15</v>
      </c>
      <c r="E234" s="44"/>
      <c r="F234" s="13" t="str">
        <f t="shared" si="8"/>
        <v/>
      </c>
      <c r="G234" s="44"/>
      <c r="H234" s="13" t="str">
        <f t="shared" si="9"/>
        <v/>
      </c>
    </row>
    <row r="235" spans="2:9" ht="9.75" customHeight="1" x14ac:dyDescent="0.25">
      <c r="B235" s="9" t="s">
        <v>122</v>
      </c>
      <c r="C235" s="10" t="s">
        <v>128</v>
      </c>
      <c r="D235" s="25" t="s">
        <v>203</v>
      </c>
      <c r="E235" s="44"/>
      <c r="F235" s="50"/>
      <c r="G235" s="44"/>
      <c r="H235" s="50"/>
    </row>
    <row r="236" spans="2:9" ht="9.75" customHeight="1" x14ac:dyDescent="0.25">
      <c r="B236" s="9" t="s">
        <v>123</v>
      </c>
      <c r="C236" s="10" t="s">
        <v>128</v>
      </c>
      <c r="D236" s="25" t="s">
        <v>204</v>
      </c>
      <c r="E236" s="44"/>
      <c r="F236" s="50"/>
      <c r="G236" s="44"/>
      <c r="H236" s="50"/>
    </row>
    <row r="237" spans="2:9" ht="10.5" customHeight="1" x14ac:dyDescent="0.25">
      <c r="B237" s="93" t="s">
        <v>129</v>
      </c>
      <c r="C237" s="94"/>
      <c r="D237" s="94"/>
      <c r="E237" s="88" t="s">
        <v>182</v>
      </c>
      <c r="F237" s="89" t="s">
        <v>4</v>
      </c>
      <c r="G237" s="88" t="s">
        <v>182</v>
      </c>
      <c r="H237" s="89" t="s">
        <v>4</v>
      </c>
    </row>
    <row r="238" spans="2:9" ht="10.5" customHeight="1" x14ac:dyDescent="0.25">
      <c r="B238" s="95"/>
      <c r="C238" s="96"/>
      <c r="D238" s="96"/>
      <c r="E238" s="88"/>
      <c r="F238" s="89"/>
      <c r="G238" s="88"/>
      <c r="H238" s="89"/>
    </row>
    <row r="239" spans="2:9" ht="9.75" customHeight="1" x14ac:dyDescent="0.25">
      <c r="B239" s="9" t="s">
        <v>130</v>
      </c>
      <c r="C239" s="10" t="s">
        <v>131</v>
      </c>
      <c r="D239" s="25" t="s">
        <v>207</v>
      </c>
      <c r="E239" s="44"/>
      <c r="F239" s="50"/>
      <c r="G239" s="44"/>
      <c r="H239" s="50"/>
    </row>
    <row r="240" spans="2:9" ht="10.5" customHeight="1" x14ac:dyDescent="0.25">
      <c r="B240" s="93" t="s">
        <v>133</v>
      </c>
      <c r="C240" s="94"/>
      <c r="D240" s="94"/>
      <c r="E240" s="88" t="s">
        <v>182</v>
      </c>
      <c r="F240" s="89" t="s">
        <v>4</v>
      </c>
      <c r="G240" s="88" t="s">
        <v>182</v>
      </c>
      <c r="H240" s="89" t="s">
        <v>4</v>
      </c>
    </row>
    <row r="241" spans="2:8" ht="10.5" customHeight="1" x14ac:dyDescent="0.25">
      <c r="B241" s="95"/>
      <c r="C241" s="96"/>
      <c r="D241" s="96"/>
      <c r="E241" s="88"/>
      <c r="F241" s="89"/>
      <c r="G241" s="88"/>
      <c r="H241" s="89"/>
    </row>
    <row r="242" spans="2:8" ht="9.75" customHeight="1" x14ac:dyDescent="0.25">
      <c r="B242" s="9" t="s">
        <v>133</v>
      </c>
      <c r="C242" s="10" t="s">
        <v>134</v>
      </c>
      <c r="D242" s="11">
        <v>32</v>
      </c>
      <c r="E242" s="44"/>
      <c r="F242" s="13" t="str">
        <f>IF(ISBLANK(E242),"",D242*E242)</f>
        <v/>
      </c>
      <c r="G242" s="44"/>
      <c r="H242" s="13" t="str">
        <f>IF(ISBLANK(G242),"",D242*G242)</f>
        <v/>
      </c>
    </row>
    <row r="243" spans="2:8" ht="9.75" customHeight="1" x14ac:dyDescent="0.25">
      <c r="B243" s="9" t="s">
        <v>133</v>
      </c>
      <c r="C243" s="10" t="s">
        <v>135</v>
      </c>
      <c r="D243" s="11">
        <v>13</v>
      </c>
      <c r="E243" s="44"/>
      <c r="F243" s="13" t="str">
        <f>IF(ISBLANK(E243),"",D243*E243)</f>
        <v/>
      </c>
      <c r="G243" s="44"/>
      <c r="H243" s="13" t="str">
        <f>IF(ISBLANK(G243),"",D243*G243)</f>
        <v/>
      </c>
    </row>
    <row r="244" spans="2:8" ht="9.75" customHeight="1" x14ac:dyDescent="0.25">
      <c r="B244" s="9" t="s">
        <v>8</v>
      </c>
      <c r="C244" s="10" t="s">
        <v>136</v>
      </c>
      <c r="D244" s="11">
        <v>4</v>
      </c>
      <c r="E244" s="44"/>
      <c r="F244" s="13" t="str">
        <f>IF(ISBLANK(E244),"",D244*E244)</f>
        <v/>
      </c>
      <c r="G244" s="44"/>
      <c r="H244" s="13" t="str">
        <f>IF(ISBLANK(G244),"",D244*G244)</f>
        <v/>
      </c>
    </row>
    <row r="245" spans="2:8" ht="9.75" customHeight="1" x14ac:dyDescent="0.25">
      <c r="B245" s="9" t="s">
        <v>9</v>
      </c>
      <c r="C245" s="10" t="s">
        <v>136</v>
      </c>
      <c r="D245" s="11">
        <v>8</v>
      </c>
      <c r="E245" s="44"/>
      <c r="F245" s="13" t="str">
        <f>IF(ISBLANK(E245),"",D245*E245)</f>
        <v/>
      </c>
      <c r="G245" s="44"/>
      <c r="H245" s="13" t="str">
        <f>IF(ISBLANK(G245),"",D245*G245)</f>
        <v/>
      </c>
    </row>
    <row r="246" spans="2:8" ht="10.5" customHeight="1" x14ac:dyDescent="0.25">
      <c r="B246" s="93" t="s">
        <v>137</v>
      </c>
      <c r="C246" s="94"/>
      <c r="D246" s="94"/>
      <c r="E246" s="88" t="s">
        <v>182</v>
      </c>
      <c r="F246" s="89" t="s">
        <v>4</v>
      </c>
      <c r="G246" s="88" t="s">
        <v>182</v>
      </c>
      <c r="H246" s="89" t="s">
        <v>4</v>
      </c>
    </row>
    <row r="247" spans="2:8" ht="10.5" customHeight="1" x14ac:dyDescent="0.25">
      <c r="B247" s="95"/>
      <c r="C247" s="96"/>
      <c r="D247" s="96"/>
      <c r="E247" s="88"/>
      <c r="F247" s="89"/>
      <c r="G247" s="88"/>
      <c r="H247" s="89"/>
    </row>
    <row r="248" spans="2:8" ht="9.75" customHeight="1" x14ac:dyDescent="0.25">
      <c r="B248" s="9" t="s">
        <v>138</v>
      </c>
      <c r="C248" s="10" t="s">
        <v>139</v>
      </c>
      <c r="D248" s="11">
        <v>13</v>
      </c>
      <c r="E248" s="44"/>
      <c r="F248" s="13" t="str">
        <f>IF(ISBLANK(E248),"",D248*E248)</f>
        <v/>
      </c>
      <c r="G248" s="44"/>
      <c r="H248" s="13" t="str">
        <f>IF(ISBLANK(G248),"",D248*G248)</f>
        <v/>
      </c>
    </row>
    <row r="249" spans="2:8" ht="9.75" customHeight="1" x14ac:dyDescent="0.25">
      <c r="B249" s="9" t="s">
        <v>138</v>
      </c>
      <c r="C249" s="10" t="s">
        <v>136</v>
      </c>
      <c r="D249" s="11">
        <v>4</v>
      </c>
      <c r="E249" s="44"/>
      <c r="F249" s="13" t="str">
        <f>IF(ISBLANK(E249),"",D249*E249)</f>
        <v/>
      </c>
      <c r="G249" s="44"/>
      <c r="H249" s="13" t="str">
        <f>IF(ISBLANK(G249),"",D249*G249)</f>
        <v/>
      </c>
    </row>
    <row r="250" spans="2:8" ht="10.5" customHeight="1" x14ac:dyDescent="0.25">
      <c r="B250" s="93" t="s">
        <v>261</v>
      </c>
      <c r="C250" s="94"/>
      <c r="D250" s="94"/>
      <c r="E250" s="88" t="s">
        <v>182</v>
      </c>
      <c r="F250" s="89" t="s">
        <v>4</v>
      </c>
      <c r="G250" s="88" t="s">
        <v>182</v>
      </c>
      <c r="H250" s="89" t="s">
        <v>4</v>
      </c>
    </row>
    <row r="251" spans="2:8" ht="10.5" customHeight="1" x14ac:dyDescent="0.25">
      <c r="B251" s="95"/>
      <c r="C251" s="96"/>
      <c r="D251" s="96"/>
      <c r="E251" s="88"/>
      <c r="F251" s="89"/>
      <c r="G251" s="88"/>
      <c r="H251" s="89"/>
    </row>
    <row r="252" spans="2:8" ht="9.75" customHeight="1" x14ac:dyDescent="0.25">
      <c r="B252" s="9" t="s">
        <v>140</v>
      </c>
      <c r="C252" s="10" t="s">
        <v>76</v>
      </c>
      <c r="D252" s="11">
        <v>3</v>
      </c>
      <c r="E252" s="44"/>
      <c r="F252" s="13" t="str">
        <f>IF(ISBLANK(E252),"",D252*E252)</f>
        <v/>
      </c>
      <c r="G252" s="44"/>
      <c r="H252" s="13" t="str">
        <f>IF(ISBLANK(G252),"",D252*G252)</f>
        <v/>
      </c>
    </row>
    <row r="253" spans="2:8" ht="9.75" customHeight="1" x14ac:dyDescent="0.25">
      <c r="B253" s="9" t="s">
        <v>141</v>
      </c>
      <c r="C253" s="10" t="s">
        <v>76</v>
      </c>
      <c r="D253" s="11">
        <v>8</v>
      </c>
      <c r="E253" s="44"/>
      <c r="F253" s="13" t="str">
        <f>IF(ISBLANK(E253),"",D253*E253)</f>
        <v/>
      </c>
      <c r="G253" s="44"/>
      <c r="H253" s="13" t="str">
        <f>IF(ISBLANK(G253),"",D253*G253)</f>
        <v/>
      </c>
    </row>
    <row r="254" spans="2:8" ht="10.5" customHeight="1" x14ac:dyDescent="0.25">
      <c r="B254" s="93" t="s">
        <v>142</v>
      </c>
      <c r="C254" s="94"/>
      <c r="D254" s="94"/>
      <c r="E254" s="88" t="s">
        <v>182</v>
      </c>
      <c r="F254" s="89" t="s">
        <v>4</v>
      </c>
      <c r="G254" s="88" t="s">
        <v>182</v>
      </c>
      <c r="H254" s="89" t="s">
        <v>4</v>
      </c>
    </row>
    <row r="255" spans="2:8" ht="10.5" customHeight="1" x14ac:dyDescent="0.25">
      <c r="B255" s="95"/>
      <c r="C255" s="96"/>
      <c r="D255" s="96"/>
      <c r="E255" s="88"/>
      <c r="F255" s="89"/>
      <c r="G255" s="88"/>
      <c r="H255" s="89"/>
    </row>
    <row r="256" spans="2:8" ht="9.75" customHeight="1" x14ac:dyDescent="0.25">
      <c r="B256" s="9" t="s">
        <v>143</v>
      </c>
      <c r="C256" s="10" t="s">
        <v>146</v>
      </c>
      <c r="D256" s="11">
        <v>3</v>
      </c>
      <c r="E256" s="44"/>
      <c r="F256" s="13" t="str">
        <f>IF(ISBLANK(E256),"",D256*E256)</f>
        <v/>
      </c>
      <c r="G256" s="44"/>
      <c r="H256" s="13" t="str">
        <f>IF(ISBLANK(G256),"",D256*G256)</f>
        <v/>
      </c>
    </row>
    <row r="257" spans="2:8" ht="9.75" customHeight="1" x14ac:dyDescent="0.25">
      <c r="B257" s="9" t="s">
        <v>144</v>
      </c>
      <c r="C257" s="10" t="s">
        <v>13</v>
      </c>
      <c r="D257" s="11">
        <v>3</v>
      </c>
      <c r="E257" s="44"/>
      <c r="F257" s="13" t="str">
        <f>IF(ISBLANK(E257),"",D257*E257)</f>
        <v/>
      </c>
      <c r="G257" s="44"/>
      <c r="H257" s="13" t="str">
        <f>IF(ISBLANK(G257),"",D257*G257)</f>
        <v/>
      </c>
    </row>
    <row r="258" spans="2:8" ht="9.75" customHeight="1" x14ac:dyDescent="0.25">
      <c r="B258" s="9" t="s">
        <v>145</v>
      </c>
      <c r="C258" s="10" t="s">
        <v>147</v>
      </c>
      <c r="D258" s="11">
        <v>100</v>
      </c>
      <c r="E258" s="44"/>
      <c r="F258" s="13" t="str">
        <f>IF(ISBLANK(E258),"",D258*E258)</f>
        <v/>
      </c>
      <c r="G258" s="44"/>
      <c r="H258" s="13" t="str">
        <f>IF(ISBLANK(G258),"",D258*G258)</f>
        <v/>
      </c>
    </row>
    <row r="259" spans="2:8" ht="10.5" customHeight="1" x14ac:dyDescent="0.25">
      <c r="B259" s="93" t="s">
        <v>148</v>
      </c>
      <c r="C259" s="94"/>
      <c r="D259" s="94"/>
      <c r="E259" s="88" t="s">
        <v>182</v>
      </c>
      <c r="F259" s="89" t="s">
        <v>4</v>
      </c>
      <c r="G259" s="88" t="s">
        <v>182</v>
      </c>
      <c r="H259" s="89" t="s">
        <v>4</v>
      </c>
    </row>
    <row r="260" spans="2:8" ht="10.5" customHeight="1" x14ac:dyDescent="0.25">
      <c r="B260" s="95"/>
      <c r="C260" s="96"/>
      <c r="D260" s="96"/>
      <c r="E260" s="88"/>
      <c r="F260" s="89"/>
      <c r="G260" s="88"/>
      <c r="H260" s="89"/>
    </row>
    <row r="261" spans="2:8" ht="9.75" customHeight="1" x14ac:dyDescent="0.25">
      <c r="B261" s="9" t="s">
        <v>149</v>
      </c>
      <c r="C261" s="10" t="s">
        <v>151</v>
      </c>
      <c r="D261" s="11">
        <v>200</v>
      </c>
      <c r="E261" s="44"/>
      <c r="F261" s="13" t="str">
        <f>IF(ISBLANK(E261),"",D261*E261)</f>
        <v/>
      </c>
      <c r="G261" s="44"/>
      <c r="H261" s="13" t="str">
        <f>IF(ISBLANK(G261),"",D261*G261)</f>
        <v/>
      </c>
    </row>
    <row r="262" spans="2:8" ht="9.75" customHeight="1" x14ac:dyDescent="0.25">
      <c r="B262" s="9" t="s">
        <v>149</v>
      </c>
      <c r="C262" s="10" t="s">
        <v>152</v>
      </c>
      <c r="D262" s="11">
        <v>13</v>
      </c>
      <c r="E262" s="44"/>
      <c r="F262" s="13" t="str">
        <f>IF(ISBLANK(E262),"",D262*E262)</f>
        <v/>
      </c>
      <c r="G262" s="44"/>
      <c r="H262" s="13" t="str">
        <f>IF(ISBLANK(G262),"",D262*G262)</f>
        <v/>
      </c>
    </row>
    <row r="263" spans="2:8" ht="9.75" customHeight="1" thickBot="1" x14ac:dyDescent="0.3">
      <c r="B263" s="20" t="s">
        <v>150</v>
      </c>
      <c r="C263" s="21" t="s">
        <v>153</v>
      </c>
      <c r="D263" s="22">
        <v>25</v>
      </c>
      <c r="E263" s="46"/>
      <c r="F263" s="24" t="str">
        <f>IF(ISBLANK(E263),"",D263*E263)</f>
        <v/>
      </c>
      <c r="G263" s="46"/>
      <c r="H263" s="24" t="str">
        <f>IF(ISBLANK(G263),"",D263*G263)</f>
        <v/>
      </c>
    </row>
    <row r="264" spans="2:8" x14ac:dyDescent="0.25">
      <c r="E264" s="6"/>
      <c r="F264" s="32"/>
      <c r="G264" s="6"/>
    </row>
    <row r="265" spans="2:8" x14ac:dyDescent="0.25">
      <c r="B265" s="26" t="s">
        <v>211</v>
      </c>
      <c r="E265" s="5"/>
      <c r="F265" s="32"/>
      <c r="G265" s="6"/>
      <c r="H265" s="5"/>
    </row>
    <row r="266" spans="2:8" ht="13.5" customHeight="1" x14ac:dyDescent="0.25">
      <c r="B266" s="74" t="s">
        <v>189</v>
      </c>
      <c r="E266" s="5"/>
      <c r="F266" s="32"/>
      <c r="G266" s="5"/>
      <c r="H266" s="5"/>
    </row>
    <row r="267" spans="2:8" ht="13.5" customHeight="1" x14ac:dyDescent="0.25">
      <c r="B267" s="74" t="s">
        <v>209</v>
      </c>
      <c r="E267" s="5"/>
      <c r="F267" s="32"/>
      <c r="G267" s="5"/>
      <c r="H267" s="5"/>
    </row>
    <row r="268" spans="2:8" ht="13.5" customHeight="1" x14ac:dyDescent="0.25">
      <c r="B268" s="74" t="s">
        <v>194</v>
      </c>
    </row>
    <row r="269" spans="2:8" ht="13.5" customHeight="1" x14ac:dyDescent="0.25">
      <c r="B269" s="74" t="s">
        <v>197</v>
      </c>
    </row>
    <row r="270" spans="2:8" ht="13.5" customHeight="1" x14ac:dyDescent="0.25">
      <c r="B270" s="74" t="s">
        <v>200</v>
      </c>
    </row>
    <row r="271" spans="2:8" ht="13.5" customHeight="1" x14ac:dyDescent="0.25">
      <c r="B271" s="74" t="s">
        <v>210</v>
      </c>
    </row>
    <row r="272" spans="2:8" ht="13.5" customHeight="1" x14ac:dyDescent="0.25">
      <c r="B272" s="74" t="s">
        <v>202</v>
      </c>
    </row>
    <row r="273" spans="2:10" ht="13.5" customHeight="1" x14ac:dyDescent="0.25">
      <c r="B273" s="74" t="s">
        <v>205</v>
      </c>
    </row>
    <row r="274" spans="2:10" ht="13.5" customHeight="1" x14ac:dyDescent="0.25">
      <c r="B274" s="74" t="s">
        <v>206</v>
      </c>
    </row>
    <row r="275" spans="2:10" ht="13.5" customHeight="1" x14ac:dyDescent="0.25">
      <c r="B275" s="74" t="s">
        <v>208</v>
      </c>
    </row>
    <row r="276" spans="2:10" ht="8.25" customHeight="1" x14ac:dyDescent="0.25">
      <c r="B276" s="40"/>
      <c r="C276" s="29"/>
    </row>
    <row r="277" spans="2:10" ht="15" customHeight="1" x14ac:dyDescent="0.3">
      <c r="C277" s="71" t="s">
        <v>270</v>
      </c>
      <c r="D277" s="3"/>
    </row>
    <row r="278" spans="2:10" ht="7.5" customHeight="1" x14ac:dyDescent="0.25">
      <c r="C278" s="38"/>
      <c r="D278" s="3"/>
    </row>
    <row r="279" spans="2:10" x14ac:dyDescent="0.25">
      <c r="B279" s="4" t="s">
        <v>231</v>
      </c>
      <c r="C279" s="76" t="str">
        <f>IF(SUM(F57:F59,F62,F66,F69,F72,F75:F78,F81:F83,F87:F88,F91,F95:F96,F100:F101,F107:F108,F111,F114:F116,F119:F126,F129:F141,F144:F146,F149:F151,F154:F156,F162:F165,F168:F170,F173:F178,F181:F185,F188:F189,F192:F195,F198:F201,F204:F205,F208:F210,F216:F222,F225:F226,F229:F236,F239,F242:F245,F248:F249,F252:F253,F256:F258,F261:F263)=0,"",SUM(F57:F59,F62,F66,F69,F72,F75:F78,F81:F83,F87:F88,F91,F95:F96,F100:F101,F107:F108,F111,F114:F116,F119:F126,F129:F141,F144:F146,F149:F151,F154:F156,F162:F165,F168:F170,F173:F178,F181:F185,F188:F189,F192:F195,F198:F201,F204:F205,F208:F210,F216:F222,F225:F226,F229:F236,F239,F242:F245,F248:F249,F252:F253,F256:F258,F261:F263))</f>
        <v/>
      </c>
      <c r="D279" s="34"/>
      <c r="E279" s="34"/>
      <c r="F279" s="34"/>
    </row>
    <row r="280" spans="2:10" ht="6.75" customHeight="1" x14ac:dyDescent="0.25">
      <c r="B280" s="4"/>
      <c r="C280" s="16"/>
    </row>
    <row r="281" spans="2:10" x14ac:dyDescent="0.25">
      <c r="B281" s="4" t="s">
        <v>232</v>
      </c>
      <c r="C281" s="76" t="str">
        <f>IF(SUM(H57:H59,H62,H66,H69,H72,H75:H78,H81:H83,H87:H88,H91,H95:H96,H100:H101,H107:H108,H111,H114:H116,H119:H126,H129:H141,H144:H146,H149:H151,H154:H156,H162:H165,H168:H170,H173:H178,H181:H185,H188:H189,H192:H195,H198:H201,H204:H205,H208:H210,H216:H222,H225:H226,H229:H236,H239,H242:H245,H248:H249,H252:H253,H256:H258,H261:H263)=0,"",(SUM(H57:H59,H62,H66,H69,H72,H75:H78,H81:H83,H87:H88,H91,H95:H96,H100:H101,H107:H108,H111,H114:H116,H119:H126,H129:H141,H144:H146,H149:H151,H154:H156,H162:H165,H168:H170,H173:H178,H181:H185,H188:H189,H192:H195,H198:H201,H204:H205,H208:H210,H216:H222,H225:H226,H229:H236,H239,H242:H245,H248:H249,H252:H253,H256:H258,H261:H263)))</f>
        <v/>
      </c>
      <c r="E281" s="35"/>
      <c r="F281" s="35"/>
      <c r="G281" s="35"/>
      <c r="H281" s="35"/>
    </row>
    <row r="282" spans="2:10" ht="6.75" customHeight="1" x14ac:dyDescent="0.25">
      <c r="B282" s="4"/>
      <c r="C282" s="33"/>
    </row>
    <row r="283" spans="2:10" ht="15" customHeight="1" x14ac:dyDescent="0.25">
      <c r="B283" s="4" t="s">
        <v>234</v>
      </c>
      <c r="C283" s="76" t="str">
        <f>IF(C281="","",((IF(C279="",C281-0,SUM(C281,-C279)))))</f>
        <v/>
      </c>
      <c r="D283" s="1"/>
      <c r="J283" s="36"/>
    </row>
    <row r="284" spans="2:10" ht="7.5" customHeight="1" x14ac:dyDescent="0.25">
      <c r="B284" s="4"/>
      <c r="C284" s="30"/>
      <c r="D284" s="29"/>
    </row>
    <row r="285" spans="2:10" ht="15" customHeight="1" x14ac:dyDescent="0.25">
      <c r="B285" s="4" t="s">
        <v>235</v>
      </c>
      <c r="C285" s="2" t="str">
        <f>IF(C283="","",IF(C283&lt;=0,"Allocation Not Required",C283*4))</f>
        <v/>
      </c>
      <c r="D285" s="29"/>
    </row>
    <row r="286" spans="2:10" ht="11.25" customHeight="1" x14ac:dyDescent="0.25">
      <c r="B286" s="30"/>
      <c r="C286" s="41"/>
      <c r="D286" s="29"/>
    </row>
    <row r="287" spans="2:10" x14ac:dyDescent="0.25">
      <c r="C287" s="38" t="s">
        <v>217</v>
      </c>
    </row>
    <row r="288" spans="2:10" x14ac:dyDescent="0.25">
      <c r="B288" s="31" t="s">
        <v>212</v>
      </c>
      <c r="C288" s="47"/>
      <c r="D288" s="32"/>
    </row>
    <row r="289" spans="2:8" ht="18" customHeight="1" x14ac:dyDescent="0.25">
      <c r="B289" s="31" t="s">
        <v>213</v>
      </c>
      <c r="C289" s="47"/>
      <c r="D289" s="32"/>
    </row>
    <row r="290" spans="2:8" ht="18" customHeight="1" x14ac:dyDescent="0.25">
      <c r="B290" s="31" t="s">
        <v>214</v>
      </c>
      <c r="C290" s="48"/>
      <c r="D290" s="32"/>
    </row>
    <row r="291" spans="2:8" ht="21.75" customHeight="1" x14ac:dyDescent="0.25">
      <c r="B291" s="31"/>
      <c r="C291" s="38" t="s">
        <v>218</v>
      </c>
      <c r="D291" s="32"/>
    </row>
    <row r="292" spans="2:8" x14ac:dyDescent="0.25">
      <c r="B292" s="31" t="s">
        <v>215</v>
      </c>
      <c r="C292" s="47"/>
      <c r="D292" s="32"/>
    </row>
    <row r="293" spans="2:8" ht="18" customHeight="1" x14ac:dyDescent="0.25">
      <c r="B293" s="31" t="s">
        <v>216</v>
      </c>
      <c r="C293" s="47"/>
      <c r="D293" s="32"/>
    </row>
    <row r="294" spans="2:8" ht="22.5" customHeight="1" x14ac:dyDescent="0.25">
      <c r="B294" s="31"/>
      <c r="C294" s="38" t="s">
        <v>223</v>
      </c>
      <c r="D294" s="32"/>
    </row>
    <row r="295" spans="2:8" x14ac:dyDescent="0.25">
      <c r="B295" s="31" t="s">
        <v>219</v>
      </c>
      <c r="C295" s="47"/>
      <c r="D295" s="31" t="s">
        <v>227</v>
      </c>
      <c r="E295" s="78"/>
      <c r="F295" s="78"/>
    </row>
    <row r="296" spans="2:8" ht="18" customHeight="1" x14ac:dyDescent="0.25">
      <c r="B296" s="31" t="s">
        <v>220</v>
      </c>
      <c r="C296" s="48"/>
    </row>
    <row r="297" spans="2:8" ht="18" customHeight="1" x14ac:dyDescent="0.25">
      <c r="B297" s="31" t="s">
        <v>221</v>
      </c>
      <c r="C297" s="47"/>
      <c r="D297" s="31" t="s">
        <v>222</v>
      </c>
      <c r="E297" s="78"/>
      <c r="F297" s="78"/>
      <c r="G297" s="78"/>
    </row>
    <row r="298" spans="2:8" ht="6" customHeight="1" x14ac:dyDescent="0.25">
      <c r="B298" s="31"/>
      <c r="C298" s="32"/>
      <c r="D298" s="31"/>
      <c r="E298" s="32"/>
      <c r="F298" s="32"/>
      <c r="G298" s="32"/>
    </row>
    <row r="299" spans="2:8" ht="12" customHeight="1" x14ac:dyDescent="0.25">
      <c r="C299" s="75" t="s">
        <v>230</v>
      </c>
      <c r="D299" s="39"/>
      <c r="E299" s="39"/>
      <c r="F299" s="39"/>
      <c r="G299" s="39"/>
    </row>
    <row r="300" spans="2:8" ht="18" customHeight="1" x14ac:dyDescent="0.25">
      <c r="B300" s="31" t="s">
        <v>229</v>
      </c>
      <c r="C300" s="49"/>
      <c r="D300" s="39"/>
      <c r="E300" s="39"/>
      <c r="F300" s="39"/>
      <c r="G300" s="39"/>
    </row>
    <row r="301" spans="2:8" ht="7.5" customHeight="1" x14ac:dyDescent="0.25">
      <c r="B301" s="42"/>
      <c r="D301" s="39"/>
      <c r="E301" s="39"/>
      <c r="F301" s="39"/>
      <c r="G301" s="39"/>
    </row>
    <row r="302" spans="2:8" ht="21.75" customHeight="1" x14ac:dyDescent="0.25">
      <c r="C302" s="38" t="s">
        <v>226</v>
      </c>
    </row>
    <row r="303" spans="2:8" x14ac:dyDescent="0.25">
      <c r="B303" s="31" t="s">
        <v>233</v>
      </c>
      <c r="C303" s="47"/>
      <c r="D303" s="31" t="s">
        <v>228</v>
      </c>
      <c r="E303" s="78"/>
      <c r="F303" s="78"/>
    </row>
    <row r="304" spans="2:8" ht="18" customHeight="1" x14ac:dyDescent="0.25">
      <c r="B304" s="31" t="s">
        <v>224</v>
      </c>
      <c r="C304" s="48"/>
      <c r="D304" s="31" t="s">
        <v>225</v>
      </c>
      <c r="E304" s="78"/>
      <c r="F304" s="78"/>
      <c r="H304" s="77" t="s">
        <v>288</v>
      </c>
    </row>
  </sheetData>
  <sheetProtection password="82A4" sheet="1" objects="1" scenarios="1" selectLockedCells="1"/>
  <mergeCells count="213">
    <mergeCell ref="B60:D61"/>
    <mergeCell ref="B55:D56"/>
    <mergeCell ref="E53:H53"/>
    <mergeCell ref="E54:F54"/>
    <mergeCell ref="G54:H54"/>
    <mergeCell ref="B53:B54"/>
    <mergeCell ref="C53:C54"/>
    <mergeCell ref="D53:D54"/>
    <mergeCell ref="E55:E56"/>
    <mergeCell ref="F55:F56"/>
    <mergeCell ref="G55:G56"/>
    <mergeCell ref="H55:H56"/>
    <mergeCell ref="E60:E61"/>
    <mergeCell ref="F60:F61"/>
    <mergeCell ref="G60:G61"/>
    <mergeCell ref="H60:H61"/>
    <mergeCell ref="B73:D74"/>
    <mergeCell ref="B64:D65"/>
    <mergeCell ref="B67:D68"/>
    <mergeCell ref="B70:D71"/>
    <mergeCell ref="E64:E65"/>
    <mergeCell ref="F64:F65"/>
    <mergeCell ref="G64:G65"/>
    <mergeCell ref="H64:H65"/>
    <mergeCell ref="E67:E68"/>
    <mergeCell ref="F67:F68"/>
    <mergeCell ref="G67:G68"/>
    <mergeCell ref="H67:H68"/>
    <mergeCell ref="E70:E71"/>
    <mergeCell ref="F70:F71"/>
    <mergeCell ref="G70:G71"/>
    <mergeCell ref="H70:H71"/>
    <mergeCell ref="E73:E74"/>
    <mergeCell ref="F73:F74"/>
    <mergeCell ref="G73:G74"/>
    <mergeCell ref="H73:H74"/>
    <mergeCell ref="H93:H94"/>
    <mergeCell ref="E98:E99"/>
    <mergeCell ref="F98:F99"/>
    <mergeCell ref="G98:G99"/>
    <mergeCell ref="H98:H99"/>
    <mergeCell ref="E105:E106"/>
    <mergeCell ref="F105:F106"/>
    <mergeCell ref="G105:G106"/>
    <mergeCell ref="B79:D80"/>
    <mergeCell ref="E79:E80"/>
    <mergeCell ref="F79:F80"/>
    <mergeCell ref="G79:G80"/>
    <mergeCell ref="H79:H80"/>
    <mergeCell ref="B89:D90"/>
    <mergeCell ref="B85:D86"/>
    <mergeCell ref="E85:E86"/>
    <mergeCell ref="F85:F86"/>
    <mergeCell ref="G85:G86"/>
    <mergeCell ref="H85:H86"/>
    <mergeCell ref="E89:E90"/>
    <mergeCell ref="F89:F90"/>
    <mergeCell ref="G89:G90"/>
    <mergeCell ref="H89:H90"/>
    <mergeCell ref="F93:F94"/>
    <mergeCell ref="H147:H148"/>
    <mergeCell ref="E152:E153"/>
    <mergeCell ref="F152:F153"/>
    <mergeCell ref="G152:G153"/>
    <mergeCell ref="B223:D224"/>
    <mergeCell ref="B186:D187"/>
    <mergeCell ref="B206:D207"/>
    <mergeCell ref="B214:D215"/>
    <mergeCell ref="B190:D191"/>
    <mergeCell ref="B196:D197"/>
    <mergeCell ref="E190:E191"/>
    <mergeCell ref="F190:F191"/>
    <mergeCell ref="G190:G191"/>
    <mergeCell ref="H190:H191"/>
    <mergeCell ref="E196:E197"/>
    <mergeCell ref="F196:F197"/>
    <mergeCell ref="B179:D180"/>
    <mergeCell ref="B171:D172"/>
    <mergeCell ref="B166:D167"/>
    <mergeCell ref="B160:D161"/>
    <mergeCell ref="B152:D153"/>
    <mergeCell ref="B147:D148"/>
    <mergeCell ref="H152:H153"/>
    <mergeCell ref="H160:H161"/>
    <mergeCell ref="B240:D241"/>
    <mergeCell ref="B246:D247"/>
    <mergeCell ref="B227:D228"/>
    <mergeCell ref="B237:D238"/>
    <mergeCell ref="E147:E148"/>
    <mergeCell ref="F147:F148"/>
    <mergeCell ref="G147:G148"/>
    <mergeCell ref="B117:D118"/>
    <mergeCell ref="B142:D143"/>
    <mergeCell ref="B127:D128"/>
    <mergeCell ref="E237:E238"/>
    <mergeCell ref="F237:F238"/>
    <mergeCell ref="G237:G238"/>
    <mergeCell ref="E240:E241"/>
    <mergeCell ref="F240:F241"/>
    <mergeCell ref="G240:G241"/>
    <mergeCell ref="E246:E247"/>
    <mergeCell ref="F246:F247"/>
    <mergeCell ref="G246:G247"/>
    <mergeCell ref="B112:D113"/>
    <mergeCell ref="G93:G94"/>
    <mergeCell ref="B259:D260"/>
    <mergeCell ref="B93:D94"/>
    <mergeCell ref="B98:D99"/>
    <mergeCell ref="B105:D106"/>
    <mergeCell ref="B109:D110"/>
    <mergeCell ref="B202:D203"/>
    <mergeCell ref="B250:D251"/>
    <mergeCell ref="B254:D255"/>
    <mergeCell ref="E93:E94"/>
    <mergeCell ref="E117:E118"/>
    <mergeCell ref="F117:F118"/>
    <mergeCell ref="G117:G118"/>
    <mergeCell ref="E160:E161"/>
    <mergeCell ref="F160:F161"/>
    <mergeCell ref="G160:G161"/>
    <mergeCell ref="E166:E167"/>
    <mergeCell ref="F166:F167"/>
    <mergeCell ref="G166:G167"/>
    <mergeCell ref="E186:E187"/>
    <mergeCell ref="F186:F187"/>
    <mergeCell ref="G186:G187"/>
    <mergeCell ref="E259:E260"/>
    <mergeCell ref="H105:H106"/>
    <mergeCell ref="E109:E110"/>
    <mergeCell ref="F109:F110"/>
    <mergeCell ref="G109:G110"/>
    <mergeCell ref="H109:H110"/>
    <mergeCell ref="E112:E113"/>
    <mergeCell ref="F112:F113"/>
    <mergeCell ref="G112:G113"/>
    <mergeCell ref="H112:H113"/>
    <mergeCell ref="H117:H118"/>
    <mergeCell ref="E127:E128"/>
    <mergeCell ref="F127:F128"/>
    <mergeCell ref="G127:G128"/>
    <mergeCell ref="H127:H128"/>
    <mergeCell ref="E142:E143"/>
    <mergeCell ref="F142:F143"/>
    <mergeCell ref="G142:G143"/>
    <mergeCell ref="H142:H143"/>
    <mergeCell ref="H166:H167"/>
    <mergeCell ref="E171:E172"/>
    <mergeCell ref="F171:F172"/>
    <mergeCell ref="G171:G172"/>
    <mergeCell ref="H171:H172"/>
    <mergeCell ref="E179:E180"/>
    <mergeCell ref="F179:F180"/>
    <mergeCell ref="G179:G180"/>
    <mergeCell ref="H179:H180"/>
    <mergeCell ref="H246:H247"/>
    <mergeCell ref="H186:H187"/>
    <mergeCell ref="H196:H197"/>
    <mergeCell ref="E202:E203"/>
    <mergeCell ref="F202:F203"/>
    <mergeCell ref="G202:G203"/>
    <mergeCell ref="H202:H203"/>
    <mergeCell ref="E206:E207"/>
    <mergeCell ref="F206:F207"/>
    <mergeCell ref="G206:G207"/>
    <mergeCell ref="H206:H207"/>
    <mergeCell ref="B103:B104"/>
    <mergeCell ref="C103:C104"/>
    <mergeCell ref="D103:D104"/>
    <mergeCell ref="E103:H103"/>
    <mergeCell ref="E104:F104"/>
    <mergeCell ref="G104:H104"/>
    <mergeCell ref="E250:E251"/>
    <mergeCell ref="F250:F251"/>
    <mergeCell ref="G250:G251"/>
    <mergeCell ref="H250:H251"/>
    <mergeCell ref="E214:E215"/>
    <mergeCell ref="F214:F215"/>
    <mergeCell ref="G214:G215"/>
    <mergeCell ref="H214:H215"/>
    <mergeCell ref="E223:E224"/>
    <mergeCell ref="F223:F224"/>
    <mergeCell ref="G223:G224"/>
    <mergeCell ref="H223:H224"/>
    <mergeCell ref="E227:E228"/>
    <mergeCell ref="F227:F228"/>
    <mergeCell ref="G227:G228"/>
    <mergeCell ref="H227:H228"/>
    <mergeCell ref="G196:G197"/>
    <mergeCell ref="H237:H238"/>
    <mergeCell ref="E303:F303"/>
    <mergeCell ref="E304:F304"/>
    <mergeCell ref="E295:F295"/>
    <mergeCell ref="E297:G297"/>
    <mergeCell ref="B158:B159"/>
    <mergeCell ref="C158:C159"/>
    <mergeCell ref="D158:D159"/>
    <mergeCell ref="E158:H158"/>
    <mergeCell ref="E159:F159"/>
    <mergeCell ref="G159:H159"/>
    <mergeCell ref="B212:B213"/>
    <mergeCell ref="C212:C213"/>
    <mergeCell ref="D212:D213"/>
    <mergeCell ref="E212:H212"/>
    <mergeCell ref="E213:F213"/>
    <mergeCell ref="G213:H213"/>
    <mergeCell ref="E254:E255"/>
    <mergeCell ref="F254:F255"/>
    <mergeCell ref="G254:G255"/>
    <mergeCell ref="H254:H255"/>
    <mergeCell ref="F259:F260"/>
    <mergeCell ref="G259:G260"/>
    <mergeCell ref="H259:H260"/>
    <mergeCell ref="H240:H241"/>
  </mergeCells>
  <printOptions horizontalCentered="1" verticalCentered="1"/>
  <pageMargins left="0.25" right="0.25" top="0.25" bottom="0.5" header="0" footer="0"/>
  <pageSetup orientation="landscape" r:id="rId1"/>
  <headerFooter scaleWithDoc="0">
    <oddFooter>&amp;L&amp;"-,Italic"&amp;8Water and Sewer Allocation Application&amp;R&amp;10Page &amp;P of 6</oddFooter>
  </headerFooter>
  <rowBreaks count="5" manualBreakCount="5">
    <brk id="50" max="16383" man="1"/>
    <brk id="102" max="16383" man="1"/>
    <brk id="157" max="16383" man="1"/>
    <brk id="211" max="16383" man="1"/>
    <brk id="2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Rotondo</dc:creator>
  <cp:lastModifiedBy>Tedg</cp:lastModifiedBy>
  <cp:lastPrinted>2020-02-04T18:50:58Z</cp:lastPrinted>
  <dcterms:created xsi:type="dcterms:W3CDTF">2020-01-13T19:36:51Z</dcterms:created>
  <dcterms:modified xsi:type="dcterms:W3CDTF">2020-06-10T18:56:35Z</dcterms:modified>
</cp:coreProperties>
</file>